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<sst xmlns="http://schemas.openxmlformats.org/spreadsheetml/2006/main" count="28" uniqueCount="21">
  <si>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ExerciseID</t>
  </si>
  <si>
    <t>SolutionID</t>
  </si>
  <si>
    <t>RelevantConstraints</t>
  </si>
  <si>
    <t>Should</t>
  </si>
  <si>
    <t>A</t>
  </si>
  <si>
    <t>B</t>
  </si>
  <si>
    <t>C</t>
  </si>
  <si>
    <t>D</t>
  </si>
  <si>
    <t>Accuracy</t>
  </si>
  <si>
    <t>Recall</t>
  </si>
  <si>
    <t>Precision</t>
  </si>
  <si>
    <t>A+B+C+D</t>
  </si>
  <si>
    <t>Retrieved</t>
  </si>
  <si>
    <t>Average(8)</t>
  </si>
  <si>
    <t>Average(9)</t>
  </si>
  <si>
    <t>Average(10)</t>
  </si>
  <si>
    <t>Average(11)</t>
  </si>
  <si>
    <t>Average(12)</t>
  </si>
  <si>
    <t>X</t>
  </si>
  <si>
    <t>Average(13)</t>
  </si>
  <si>
    <t>Average(14)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</si>
</sst>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00"/>
    <numFmt numFmtId="166" formatCode="GENERAL"/>
  </numFmts>
  <fonts count="2">
    <font>
      <sz val="10"/>
      <name val="Bitstream Vera Sans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workbookViewId="0" topLeftCell="A52">
      <selection activeCell="D37" sqref="D37"/>
    </sheetView>
  </sheetViews>
  <sheetFormatPr defaultColWidth="10.28125" defaultRowHeight="12.75"/>
  <cols>
    <col min="3" max="3" width="17.28125" style="0" customWidth="1"/>
    <col min="9" max="11" width="10.140625" style="1" customWidth="1"/>
  </cols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t="s">
        <v>11</v>
      </c>
      <c r="M1" t="s">
        <v>12</v>
      </c>
    </row>
    <row r="2" spans="1:13" ht="12">
      <c r="A2">
        <v>8</v>
      </c>
      <c r="B2">
        <v>1</v>
      </c>
      <c r="C2">
        <v>5</v>
      </c>
      <c r="D2">
        <v>1</v>
      </c>
      <c r="E2">
        <v>1</v>
      </c>
      <c r="F2">
        <v>0</v>
      </c>
      <c r="G2">
        <v>0</v>
      </c>
      <c r="H2" s="3">
        <f>C2-D2-F2</f>
        <v>4</v>
      </c>
      <c r="I2" s="1">
        <f>(E2+H2)/(E2+F2+G2+H2)</f>
        <v>1</v>
      </c>
      <c r="J2" s="1">
        <f>E2/(E2+G2)</f>
        <v>1</v>
      </c>
      <c r="K2" s="1">
        <f>E2/(E2+F2)</f>
        <v>1</v>
      </c>
      <c r="L2" s="3">
        <f>E2+F2+G2+H2</f>
        <v>5</v>
      </c>
      <c r="M2" s="3">
        <f>E2+F2</f>
        <v>1</v>
      </c>
    </row>
    <row r="3" spans="1:13" ht="12">
      <c r="A3">
        <v>8</v>
      </c>
      <c r="B3">
        <v>2</v>
      </c>
      <c r="C3">
        <v>3</v>
      </c>
      <c r="D3">
        <v>0</v>
      </c>
      <c r="E3">
        <v>0</v>
      </c>
      <c r="F3">
        <v>1</v>
      </c>
      <c r="G3">
        <v>0</v>
      </c>
      <c r="H3" s="3">
        <f>C3-D3-F3</f>
        <v>2</v>
      </c>
      <c r="I3" s="1">
        <f>(E3+H3)/(E3+F3+G3+H3)</f>
        <v>0.6666666666666666</v>
      </c>
      <c r="K3" s="1">
        <f>E3/(E3+F3)</f>
        <v>0</v>
      </c>
      <c r="L3" s="3">
        <f>E3+F3+G3+H3</f>
        <v>3</v>
      </c>
      <c r="M3" s="3">
        <f>E3+F3</f>
        <v>1</v>
      </c>
    </row>
    <row r="4" spans="1:13" ht="12">
      <c r="A4">
        <v>8</v>
      </c>
      <c r="B4">
        <v>3</v>
      </c>
      <c r="C4">
        <v>108</v>
      </c>
      <c r="D4">
        <v>5</v>
      </c>
      <c r="E4">
        <v>5</v>
      </c>
      <c r="F4">
        <v>0</v>
      </c>
      <c r="G4">
        <v>0</v>
      </c>
      <c r="H4" s="3">
        <f>C4-D4-F4</f>
        <v>103</v>
      </c>
      <c r="I4" s="1">
        <f>(E4+H4)/(E4+F4+G4+H4)</f>
        <v>1</v>
      </c>
      <c r="J4" s="1">
        <f>E4/(E4+G4)</f>
        <v>1</v>
      </c>
      <c r="K4" s="1">
        <f>E4/(E4+F4)</f>
        <v>1</v>
      </c>
      <c r="L4" s="3">
        <f>E4+F4+G4+H4</f>
        <v>108</v>
      </c>
      <c r="M4" s="3">
        <f>E4+F4</f>
        <v>5</v>
      </c>
    </row>
    <row r="5" spans="1:13" ht="12">
      <c r="A5">
        <v>8</v>
      </c>
      <c r="B5">
        <v>4</v>
      </c>
      <c r="C5">
        <v>56</v>
      </c>
      <c r="D5">
        <v>1</v>
      </c>
      <c r="E5">
        <v>1</v>
      </c>
      <c r="F5">
        <v>0</v>
      </c>
      <c r="G5">
        <v>0</v>
      </c>
      <c r="H5" s="3">
        <f>C5-D5-F5</f>
        <v>55</v>
      </c>
      <c r="I5" s="1">
        <f>(E5+H5)/(E5+F5+G5+H5)</f>
        <v>1</v>
      </c>
      <c r="J5" s="1">
        <f>E5/(E5+G5)</f>
        <v>1</v>
      </c>
      <c r="K5" s="1">
        <f>E5/(E5+F5)</f>
        <v>1</v>
      </c>
      <c r="L5" s="3">
        <f>E5+F5+G5+H5</f>
        <v>56</v>
      </c>
      <c r="M5" s="3">
        <f>E5+F5</f>
        <v>1</v>
      </c>
    </row>
    <row r="6" spans="1:13" ht="12">
      <c r="A6">
        <v>8</v>
      </c>
      <c r="B6">
        <v>5</v>
      </c>
      <c r="C6">
        <v>42</v>
      </c>
      <c r="D6">
        <v>6</v>
      </c>
      <c r="E6">
        <v>5</v>
      </c>
      <c r="F6">
        <v>1</v>
      </c>
      <c r="G6">
        <v>1</v>
      </c>
      <c r="H6" s="3">
        <f>C6-D6-F6</f>
        <v>35</v>
      </c>
      <c r="I6" s="1">
        <f>(E6+H6)/(E6+F6+G6+H6)</f>
        <v>0.9523809523809523</v>
      </c>
      <c r="J6" s="1">
        <f>E6/(E6+G6)</f>
        <v>0.8333333333333334</v>
      </c>
      <c r="K6" s="1">
        <f>E6/(E6+F6)</f>
        <v>0.8333333333333334</v>
      </c>
      <c r="L6" s="3">
        <f>E6+F6+G6+H6</f>
        <v>42</v>
      </c>
      <c r="M6" s="3">
        <f>E6+F6</f>
        <v>6</v>
      </c>
    </row>
    <row r="7" spans="1:13" ht="12">
      <c r="A7">
        <v>8</v>
      </c>
      <c r="B7">
        <v>6</v>
      </c>
      <c r="C7">
        <v>50</v>
      </c>
      <c r="D7">
        <v>4</v>
      </c>
      <c r="E7">
        <v>3</v>
      </c>
      <c r="F7">
        <v>1</v>
      </c>
      <c r="G7">
        <v>1</v>
      </c>
      <c r="H7" s="3">
        <f>C7-D7-F7</f>
        <v>45</v>
      </c>
      <c r="I7" s="1">
        <f>(E7+H7)/(E7+F7+G7+H7)</f>
        <v>0.96</v>
      </c>
      <c r="J7" s="1">
        <f>E7/(E7+G7)</f>
        <v>0.75</v>
      </c>
      <c r="K7" s="1">
        <f>E7/(E7+F7)</f>
        <v>0.75</v>
      </c>
      <c r="L7" s="3">
        <f>E7+F7+G7+H7</f>
        <v>50</v>
      </c>
      <c r="M7" s="3">
        <f>E7+F7</f>
        <v>4</v>
      </c>
    </row>
    <row r="8" spans="1:13" ht="12">
      <c r="A8">
        <v>8</v>
      </c>
      <c r="B8">
        <v>7</v>
      </c>
      <c r="C8">
        <v>53</v>
      </c>
      <c r="D8">
        <v>2</v>
      </c>
      <c r="E8">
        <v>2</v>
      </c>
      <c r="F8">
        <v>0</v>
      </c>
      <c r="G8">
        <v>0</v>
      </c>
      <c r="H8" s="3">
        <f>C8-D8-F8</f>
        <v>51</v>
      </c>
      <c r="I8" s="1">
        <f>(E8+H8)/(E8+F8+G8+H8)</f>
        <v>1</v>
      </c>
      <c r="J8" s="1">
        <f>E8/(E8+G8)</f>
        <v>1</v>
      </c>
      <c r="K8" s="1">
        <f>E8/(E8+F8)</f>
        <v>1</v>
      </c>
      <c r="L8" s="3">
        <f>E8+F8+G8+H8</f>
        <v>53</v>
      </c>
      <c r="M8" s="3">
        <f>E8+F8</f>
        <v>2</v>
      </c>
    </row>
    <row r="9" spans="1:13" ht="12">
      <c r="A9">
        <v>8</v>
      </c>
      <c r="B9">
        <v>8</v>
      </c>
      <c r="C9">
        <v>15</v>
      </c>
      <c r="D9">
        <v>2</v>
      </c>
      <c r="E9">
        <v>2</v>
      </c>
      <c r="F9">
        <v>0</v>
      </c>
      <c r="G9">
        <v>0</v>
      </c>
      <c r="H9" s="3">
        <f>C9-D9-F9</f>
        <v>13</v>
      </c>
      <c r="I9" s="1">
        <f>(E9+H9)/(E9+F9+G9+H9)</f>
        <v>1</v>
      </c>
      <c r="J9" s="1">
        <f>E9/(E9+G9)</f>
        <v>1</v>
      </c>
      <c r="K9" s="1">
        <f>E9/(E9+F9)</f>
        <v>1</v>
      </c>
      <c r="L9" s="3">
        <f>E9+F9+G9+H9</f>
        <v>15</v>
      </c>
      <c r="M9" s="3">
        <f>E9+F9</f>
        <v>2</v>
      </c>
    </row>
    <row r="10" spans="1:13" ht="12">
      <c r="A10">
        <v>8</v>
      </c>
      <c r="B10">
        <v>9</v>
      </c>
      <c r="C10">
        <v>94</v>
      </c>
      <c r="D10">
        <v>13</v>
      </c>
      <c r="E10">
        <v>13</v>
      </c>
      <c r="F10">
        <v>0</v>
      </c>
      <c r="G10">
        <v>0</v>
      </c>
      <c r="H10" s="3">
        <f>C10-D10-F10</f>
        <v>81</v>
      </c>
      <c r="I10" s="1">
        <f>(E10+H10)/(E10+F10+G10+H10)</f>
        <v>1</v>
      </c>
      <c r="J10" s="1">
        <f>E10/(E10+G10)</f>
        <v>1</v>
      </c>
      <c r="K10" s="1">
        <f>E10/(E10+F10)</f>
        <v>1</v>
      </c>
      <c r="L10" s="3">
        <f>E10+F10+G10+H10</f>
        <v>94</v>
      </c>
      <c r="M10" s="3">
        <f>E10+F10</f>
        <v>13</v>
      </c>
    </row>
    <row r="11" spans="1:13" ht="12">
      <c r="A11">
        <v>8</v>
      </c>
      <c r="B11">
        <v>10</v>
      </c>
      <c r="C11">
        <v>102</v>
      </c>
      <c r="D11">
        <v>3</v>
      </c>
      <c r="E11">
        <v>3</v>
      </c>
      <c r="F11">
        <v>0</v>
      </c>
      <c r="G11">
        <v>0</v>
      </c>
      <c r="H11" s="3">
        <f>C11-D11-F11</f>
        <v>99</v>
      </c>
      <c r="I11" s="1">
        <f>(E11+H11)/(E11+F11+G11+H11)</f>
        <v>1</v>
      </c>
      <c r="J11" s="1">
        <f>E11/(E11+G11)</f>
        <v>1</v>
      </c>
      <c r="K11" s="1">
        <f>E11/(E11+F11)</f>
        <v>1</v>
      </c>
      <c r="L11" s="3">
        <f>E11+F11+G11+H11</f>
        <v>102</v>
      </c>
      <c r="M11" s="3">
        <f>E11+F11</f>
        <v>3</v>
      </c>
    </row>
    <row r="12" spans="1:11" ht="12">
      <c r="A12" s="4" t="s">
        <v>13</v>
      </c>
      <c r="B12" s="4"/>
      <c r="C12" s="4">
        <f>SUM(C2:C11)</f>
        <v>528</v>
      </c>
      <c r="D12" s="4">
        <f>SUM(D2:D11)</f>
        <v>37</v>
      </c>
      <c r="E12" s="4">
        <f>SUM(E2:E11)</f>
        <v>35</v>
      </c>
      <c r="F12" s="4">
        <f>SUM(F2:F11)</f>
        <v>3</v>
      </c>
      <c r="G12" s="4">
        <f>SUM(G2:G11)</f>
        <v>2</v>
      </c>
      <c r="H12" s="4">
        <f>SUM(H2:H11)</f>
        <v>488</v>
      </c>
      <c r="I12" s="5">
        <f>SUM(I2:I11)/10</f>
        <v>0.9579047619047618</v>
      </c>
      <c r="J12" s="5">
        <f>SUM(J2:J11)/9</f>
        <v>0.9537037037037037</v>
      </c>
      <c r="K12" s="5">
        <f>SUM(K2:K11)/10</f>
        <v>0.8583333333333334</v>
      </c>
    </row>
    <row r="13" spans="1:11" ht="12">
      <c r="A13" s="4"/>
      <c r="B13" s="4"/>
      <c r="C13" s="4"/>
      <c r="D13" s="4"/>
      <c r="E13" s="4"/>
      <c r="F13" s="4"/>
      <c r="G13" s="4"/>
      <c r="H13" s="4"/>
      <c r="I13" s="5">
        <f>(E12+H12)/(E12+F12+G12+H12)</f>
        <v>0.990530303030303</v>
      </c>
      <c r="J13" s="5"/>
      <c r="K13" s="5"/>
    </row>
    <row r="14" spans="1:13" ht="12">
      <c r="A14">
        <v>9</v>
      </c>
      <c r="B14">
        <v>1</v>
      </c>
      <c r="C14">
        <v>51</v>
      </c>
      <c r="D14">
        <v>2</v>
      </c>
      <c r="E14">
        <v>2</v>
      </c>
      <c r="F14">
        <v>0</v>
      </c>
      <c r="G14">
        <v>0</v>
      </c>
      <c r="H14" s="3">
        <f>C14-D14-F14</f>
        <v>49</v>
      </c>
      <c r="I14" s="1">
        <f>(E14+H14)/(E14+F14+G14+H14)</f>
        <v>1</v>
      </c>
      <c r="J14" s="1">
        <f>E14/(E14+G14)</f>
        <v>1</v>
      </c>
      <c r="K14" s="1">
        <f>E14/(E14+F14)</f>
        <v>1</v>
      </c>
      <c r="L14" s="3">
        <f>E14+F14+G14+H14</f>
        <v>51</v>
      </c>
      <c r="M14" s="3">
        <f>E14+F14</f>
        <v>2</v>
      </c>
    </row>
    <row r="15" spans="1:13" ht="12">
      <c r="A15">
        <v>9</v>
      </c>
      <c r="B15">
        <v>2</v>
      </c>
      <c r="C15">
        <v>47</v>
      </c>
      <c r="D15">
        <v>2</v>
      </c>
      <c r="E15">
        <v>2</v>
      </c>
      <c r="F15">
        <v>0</v>
      </c>
      <c r="G15">
        <v>0</v>
      </c>
      <c r="H15" s="3">
        <f>C15-D15-F15</f>
        <v>45</v>
      </c>
      <c r="I15" s="1">
        <f>(E15+H15)/(E15+F15+G15+H15)</f>
        <v>1</v>
      </c>
      <c r="J15" s="1">
        <f>E15/(E15+G15)</f>
        <v>1</v>
      </c>
      <c r="K15" s="1">
        <f>E15/(E15+F15)</f>
        <v>1</v>
      </c>
      <c r="L15" s="3">
        <f>E15+F15+G15+H15</f>
        <v>47</v>
      </c>
      <c r="M15" s="3">
        <f>E15+F15</f>
        <v>2</v>
      </c>
    </row>
    <row r="16" spans="1:13" ht="12">
      <c r="A16">
        <v>9</v>
      </c>
      <c r="B16">
        <v>3</v>
      </c>
      <c r="C16">
        <v>40</v>
      </c>
      <c r="D16">
        <v>0</v>
      </c>
      <c r="E16">
        <v>0</v>
      </c>
      <c r="F16">
        <v>0</v>
      </c>
      <c r="G16">
        <v>0</v>
      </c>
      <c r="H16" s="3">
        <f>C16-D16-F16</f>
        <v>40</v>
      </c>
      <c r="I16" s="1">
        <f>(E16+H16)/(E16+F16+G16+H16)</f>
        <v>1</v>
      </c>
      <c r="L16" s="3">
        <f>E16+F16+G16+H16</f>
        <v>40</v>
      </c>
      <c r="M16" s="3">
        <f>E16+F16</f>
        <v>0</v>
      </c>
    </row>
    <row r="17" spans="1:13" ht="12">
      <c r="A17">
        <v>9</v>
      </c>
      <c r="B17">
        <v>4</v>
      </c>
      <c r="C17">
        <v>50</v>
      </c>
      <c r="D17">
        <v>5</v>
      </c>
      <c r="E17">
        <v>5</v>
      </c>
      <c r="F17">
        <v>0</v>
      </c>
      <c r="G17">
        <v>0</v>
      </c>
      <c r="H17" s="3">
        <f>C17-D17-F17</f>
        <v>45</v>
      </c>
      <c r="I17" s="1">
        <f>(E17+H17)/(E17+F17+G17+H17)</f>
        <v>1</v>
      </c>
      <c r="J17" s="1">
        <f>E17/(E17+G17)</f>
        <v>1</v>
      </c>
      <c r="K17" s="1">
        <f>E17/(E17+F17)</f>
        <v>1</v>
      </c>
      <c r="L17" s="3">
        <f>E17+F17+G17+H17</f>
        <v>50</v>
      </c>
      <c r="M17" s="3">
        <f>E17+F17</f>
        <v>5</v>
      </c>
    </row>
    <row r="18" spans="1:13" ht="12">
      <c r="A18">
        <v>9</v>
      </c>
      <c r="B18">
        <v>5</v>
      </c>
      <c r="C18">
        <v>40</v>
      </c>
      <c r="D18">
        <v>0</v>
      </c>
      <c r="E18">
        <v>0</v>
      </c>
      <c r="F18">
        <v>0</v>
      </c>
      <c r="G18">
        <v>0</v>
      </c>
      <c r="H18" s="3">
        <f>C18-D18-F18</f>
        <v>40</v>
      </c>
      <c r="I18" s="1">
        <f>(E18+H18)/(E18+F18+G18+H18)</f>
        <v>1</v>
      </c>
      <c r="L18" s="3">
        <f>E18+F18+G18+H18</f>
        <v>40</v>
      </c>
      <c r="M18" s="3">
        <f>E18+F18</f>
        <v>0</v>
      </c>
    </row>
    <row r="19" spans="1:13" ht="12">
      <c r="A19">
        <v>9</v>
      </c>
      <c r="B19">
        <v>6</v>
      </c>
      <c r="C19">
        <v>36</v>
      </c>
      <c r="D19">
        <v>5</v>
      </c>
      <c r="E19">
        <v>5</v>
      </c>
      <c r="F19">
        <v>0</v>
      </c>
      <c r="G19">
        <v>0</v>
      </c>
      <c r="H19" s="3">
        <f>C19-D19-F19</f>
        <v>31</v>
      </c>
      <c r="I19" s="1">
        <f>(E19+H19)/(E19+F19+G19+H19)</f>
        <v>1</v>
      </c>
      <c r="J19" s="1">
        <f>E19/(E19+G19)</f>
        <v>1</v>
      </c>
      <c r="K19" s="1">
        <f>E19/(E19+F19)</f>
        <v>1</v>
      </c>
      <c r="L19" s="3">
        <f>E19+F19+G19+H19</f>
        <v>36</v>
      </c>
      <c r="M19" s="3">
        <f>E19+F19</f>
        <v>5</v>
      </c>
    </row>
    <row r="20" spans="1:13" ht="12">
      <c r="A20">
        <v>9</v>
      </c>
      <c r="B20">
        <v>7</v>
      </c>
      <c r="C20">
        <v>40</v>
      </c>
      <c r="D20">
        <v>0</v>
      </c>
      <c r="E20">
        <v>0</v>
      </c>
      <c r="F20">
        <v>0</v>
      </c>
      <c r="G20">
        <v>0</v>
      </c>
      <c r="H20" s="3">
        <f>C20-D20-F20</f>
        <v>40</v>
      </c>
      <c r="I20" s="1">
        <f>(E20+H20)/(E20+F20+G20+H20)</f>
        <v>1</v>
      </c>
      <c r="L20" s="3">
        <f>E20+F20+G20+H20</f>
        <v>40</v>
      </c>
      <c r="M20" s="3">
        <f>E20+F20</f>
        <v>0</v>
      </c>
    </row>
    <row r="21" spans="1:13" ht="12">
      <c r="A21">
        <v>9</v>
      </c>
      <c r="B21">
        <v>8</v>
      </c>
      <c r="C21">
        <v>47</v>
      </c>
      <c r="D21">
        <v>2</v>
      </c>
      <c r="E21">
        <v>2</v>
      </c>
      <c r="F21">
        <v>0</v>
      </c>
      <c r="G21">
        <v>0</v>
      </c>
      <c r="H21" s="3">
        <f>C21-D21-F21</f>
        <v>45</v>
      </c>
      <c r="I21" s="1">
        <f>(E21+H21)/(E21+F21+G21+H21)</f>
        <v>1</v>
      </c>
      <c r="J21" s="1">
        <f>E21/(E21+G21)</f>
        <v>1</v>
      </c>
      <c r="K21" s="1">
        <f>E21/(E21+F21)</f>
        <v>1</v>
      </c>
      <c r="L21" s="3">
        <f>E21+F21+G21+H21</f>
        <v>47</v>
      </c>
      <c r="M21" s="3">
        <f>E21+F21</f>
        <v>2</v>
      </c>
    </row>
    <row r="22" spans="1:13" ht="12">
      <c r="A22">
        <v>9</v>
      </c>
      <c r="B22">
        <v>9</v>
      </c>
      <c r="C22">
        <v>1</v>
      </c>
      <c r="D22">
        <v>0</v>
      </c>
      <c r="E22">
        <v>0</v>
      </c>
      <c r="F22">
        <v>1</v>
      </c>
      <c r="G22">
        <v>0</v>
      </c>
      <c r="H22" s="3">
        <f>C22-D22-F22</f>
        <v>0</v>
      </c>
      <c r="I22" s="1">
        <f>(E22+H22)/(E22+F22+G22+H22)</f>
        <v>0</v>
      </c>
      <c r="K22" s="1">
        <f>E22/(E22+F22)</f>
        <v>0</v>
      </c>
      <c r="L22" s="3">
        <f>E22+F22+G22+H22</f>
        <v>1</v>
      </c>
      <c r="M22" s="3">
        <f>E22+F22</f>
        <v>1</v>
      </c>
    </row>
    <row r="23" spans="1:13" ht="12">
      <c r="A23">
        <v>9</v>
      </c>
      <c r="B23">
        <v>10</v>
      </c>
      <c r="C23">
        <v>6</v>
      </c>
      <c r="D23">
        <v>1</v>
      </c>
      <c r="E23">
        <v>1</v>
      </c>
      <c r="F23">
        <v>0</v>
      </c>
      <c r="G23">
        <v>0</v>
      </c>
      <c r="H23" s="3">
        <f>C23-D23-F23</f>
        <v>5</v>
      </c>
      <c r="I23" s="1">
        <f>(E23+H23)/(E23+F23+G23+H23)</f>
        <v>1</v>
      </c>
      <c r="J23" s="1">
        <f>E23/(E23+G23)</f>
        <v>1</v>
      </c>
      <c r="K23" s="1">
        <f>E23/(E23+F23)</f>
        <v>1</v>
      </c>
      <c r="L23" s="3">
        <f>E23+F23+G23+H23</f>
        <v>6</v>
      </c>
      <c r="M23" s="3">
        <f>E23+F23</f>
        <v>1</v>
      </c>
    </row>
    <row r="24" spans="1:13" ht="12">
      <c r="A24">
        <v>9</v>
      </c>
      <c r="B24">
        <v>11</v>
      </c>
      <c r="C24">
        <v>51</v>
      </c>
      <c r="D24">
        <v>1</v>
      </c>
      <c r="E24">
        <v>1</v>
      </c>
      <c r="F24">
        <v>0</v>
      </c>
      <c r="G24">
        <v>0</v>
      </c>
      <c r="H24" s="3">
        <f>C24-D24-F24</f>
        <v>50</v>
      </c>
      <c r="I24" s="1">
        <f>(E24+H24)/(E24+F24+G24+H24)</f>
        <v>1</v>
      </c>
      <c r="J24" s="1">
        <f>E24/(E24+G24)</f>
        <v>1</v>
      </c>
      <c r="K24" s="1">
        <f>E24/(E24+F24)</f>
        <v>1</v>
      </c>
      <c r="L24" s="3">
        <f>E24+F24+G24+H24</f>
        <v>51</v>
      </c>
      <c r="M24" s="3">
        <f>E24+F24</f>
        <v>1</v>
      </c>
    </row>
    <row r="25" spans="1:11" ht="12">
      <c r="A25" s="4" t="s">
        <v>14</v>
      </c>
      <c r="B25" s="4"/>
      <c r="C25" s="4"/>
      <c r="D25" s="4"/>
      <c r="E25" s="4">
        <f>SUM(E14:E24)</f>
        <v>18</v>
      </c>
      <c r="F25" s="4">
        <f>SUM(F14:F24)</f>
        <v>1</v>
      </c>
      <c r="G25" s="4">
        <f>SUM(G14:G24)</f>
        <v>0</v>
      </c>
      <c r="H25" s="4">
        <f>SUM(H14:H24)</f>
        <v>390</v>
      </c>
      <c r="I25" s="5">
        <f>SUM(I14:I24)/11</f>
        <v>0.9090909090909091</v>
      </c>
      <c r="J25" s="5">
        <f>SUM(J14:J24)/7</f>
        <v>1</v>
      </c>
      <c r="K25" s="5">
        <f>SUM(K14:K24)/8</f>
        <v>0.875</v>
      </c>
    </row>
    <row r="26" spans="1:11" ht="12">
      <c r="A26" s="4"/>
      <c r="B26" s="4"/>
      <c r="C26" s="4"/>
      <c r="D26" s="4"/>
      <c r="E26" s="4"/>
      <c r="F26" s="4"/>
      <c r="G26" s="4"/>
      <c r="H26" s="4"/>
      <c r="I26" s="5">
        <f>(E25+H25)/(E25+F25+G25+H25)</f>
        <v>0.9975550122249389</v>
      </c>
      <c r="J26" s="5"/>
      <c r="K26" s="5"/>
    </row>
    <row r="27" spans="1:13" ht="12">
      <c r="A27">
        <v>10</v>
      </c>
      <c r="B27">
        <v>2</v>
      </c>
      <c r="C27">
        <v>2</v>
      </c>
      <c r="D27">
        <v>2</v>
      </c>
      <c r="E27">
        <v>2</v>
      </c>
      <c r="F27">
        <v>0</v>
      </c>
      <c r="G27">
        <v>0</v>
      </c>
      <c r="H27" s="3">
        <f>C27-D27-F27</f>
        <v>0</v>
      </c>
      <c r="I27" s="1">
        <f>(E27+H27)/(E27+F27+G27+H27)</f>
        <v>1</v>
      </c>
      <c r="J27" s="1">
        <f>E27/(E27+G27)</f>
        <v>1</v>
      </c>
      <c r="K27" s="1">
        <f>E27/(E27+F27)</f>
        <v>1</v>
      </c>
      <c r="L27" s="3">
        <f>E27+F27+G27+H27</f>
        <v>2</v>
      </c>
      <c r="M27" s="3">
        <f>E27+F27</f>
        <v>2</v>
      </c>
    </row>
    <row r="28" spans="1:13" ht="12">
      <c r="A28">
        <v>10</v>
      </c>
      <c r="B28">
        <v>3</v>
      </c>
      <c r="C28">
        <v>3</v>
      </c>
      <c r="D28">
        <v>2</v>
      </c>
      <c r="E28">
        <v>2</v>
      </c>
      <c r="F28">
        <v>0</v>
      </c>
      <c r="G28">
        <v>0</v>
      </c>
      <c r="H28" s="3">
        <f>C28-D28-F28</f>
        <v>1</v>
      </c>
      <c r="I28" s="1">
        <f>(E28+H28)/(E28+F28+G28+H28)</f>
        <v>1</v>
      </c>
      <c r="J28" s="1">
        <f>E28/(E28+G28)</f>
        <v>1</v>
      </c>
      <c r="K28" s="1">
        <f>E28/(E28+F28)</f>
        <v>1</v>
      </c>
      <c r="L28" s="3">
        <f>E28+F28+G28+H28</f>
        <v>3</v>
      </c>
      <c r="M28" s="3">
        <f>E28+F28</f>
        <v>2</v>
      </c>
    </row>
    <row r="29" spans="1:13" ht="12">
      <c r="A29">
        <v>10</v>
      </c>
      <c r="B29">
        <v>5</v>
      </c>
      <c r="C29">
        <v>86</v>
      </c>
      <c r="D29">
        <v>7</v>
      </c>
      <c r="E29">
        <v>7</v>
      </c>
      <c r="F29">
        <v>0</v>
      </c>
      <c r="G29">
        <v>0</v>
      </c>
      <c r="H29" s="3">
        <f>C29-D29-F29</f>
        <v>79</v>
      </c>
      <c r="I29" s="1">
        <f>(E29+H29)/(E29+F29+G29+H29)</f>
        <v>1</v>
      </c>
      <c r="J29" s="1">
        <f>E29/(E29+G29)</f>
        <v>1</v>
      </c>
      <c r="K29" s="1">
        <f>E29/(E29+F29)</f>
        <v>1</v>
      </c>
      <c r="L29" s="3">
        <f>E29+F29+G29+H29</f>
        <v>86</v>
      </c>
      <c r="M29" s="3">
        <f>E29+F29</f>
        <v>7</v>
      </c>
    </row>
    <row r="30" spans="1:13" ht="12">
      <c r="A30">
        <v>10</v>
      </c>
      <c r="B30">
        <v>6</v>
      </c>
      <c r="C30">
        <v>4</v>
      </c>
      <c r="D30">
        <v>1</v>
      </c>
      <c r="E30">
        <v>1</v>
      </c>
      <c r="F30">
        <v>0</v>
      </c>
      <c r="G30">
        <v>0</v>
      </c>
      <c r="H30" s="3">
        <f>C30-D30-F30</f>
        <v>3</v>
      </c>
      <c r="I30" s="1">
        <f>(E30+H30)/(E30+F30+G30+H30)</f>
        <v>1</v>
      </c>
      <c r="J30" s="1">
        <f>E30/(E30+G30)</f>
        <v>1</v>
      </c>
      <c r="K30" s="1">
        <f>E30/(E30+F30)</f>
        <v>1</v>
      </c>
      <c r="L30" s="3">
        <f>E30+F30+G30+H30</f>
        <v>4</v>
      </c>
      <c r="M30" s="3">
        <f>E30+F30</f>
        <v>1</v>
      </c>
    </row>
    <row r="31" spans="1:11" ht="12">
      <c r="A31" s="4" t="s">
        <v>15</v>
      </c>
      <c r="B31" s="4"/>
      <c r="C31" s="4"/>
      <c r="D31" s="4"/>
      <c r="E31" s="4"/>
      <c r="F31" s="4"/>
      <c r="G31" s="4"/>
      <c r="H31" s="4"/>
      <c r="I31" s="5">
        <f>SUM(I27:I30)/4</f>
        <v>1</v>
      </c>
      <c r="J31" s="5">
        <f>SUM(J27:J30)/4</f>
        <v>1</v>
      </c>
      <c r="K31" s="5">
        <f>SUM(K27:K30)/4</f>
        <v>1</v>
      </c>
    </row>
    <row r="32" spans="1:13" ht="12">
      <c r="A32">
        <v>11</v>
      </c>
      <c r="B32">
        <v>1</v>
      </c>
      <c r="C32">
        <v>15</v>
      </c>
      <c r="D32">
        <v>4</v>
      </c>
      <c r="E32">
        <v>4</v>
      </c>
      <c r="F32">
        <v>0</v>
      </c>
      <c r="G32">
        <v>0</v>
      </c>
      <c r="H32" s="3">
        <f>C32-D32-F32</f>
        <v>11</v>
      </c>
      <c r="I32" s="1">
        <f>(E32+H32)/(E32+F32+G32+H32)</f>
        <v>1</v>
      </c>
      <c r="J32" s="1">
        <f>E32/(E32+G32)</f>
        <v>1</v>
      </c>
      <c r="K32" s="1">
        <f>E32/(E32+F32)</f>
        <v>1</v>
      </c>
      <c r="L32" s="3">
        <f>E32+F32+G32+H32</f>
        <v>15</v>
      </c>
      <c r="M32" s="3">
        <f>E32+F32</f>
        <v>4</v>
      </c>
    </row>
    <row r="33" spans="1:13" ht="12">
      <c r="A33">
        <v>11</v>
      </c>
      <c r="B33">
        <v>2</v>
      </c>
      <c r="C33">
        <v>60</v>
      </c>
      <c r="D33">
        <v>6</v>
      </c>
      <c r="E33">
        <v>6</v>
      </c>
      <c r="F33">
        <v>0</v>
      </c>
      <c r="G33">
        <v>0</v>
      </c>
      <c r="H33" s="3">
        <f>C33-D33-F33</f>
        <v>54</v>
      </c>
      <c r="I33" s="1">
        <f>(E33+H33)/(E33+F33+G33+H33)</f>
        <v>1</v>
      </c>
      <c r="J33" s="1">
        <f>E33/(E33+G33)</f>
        <v>1</v>
      </c>
      <c r="K33" s="1">
        <f>E33/(E33+F33)</f>
        <v>1</v>
      </c>
      <c r="L33" s="3">
        <f>E33+F33+G33+H33</f>
        <v>60</v>
      </c>
      <c r="M33" s="3">
        <f>E33+F33</f>
        <v>6</v>
      </c>
    </row>
    <row r="34" spans="1:13" ht="12">
      <c r="A34">
        <v>11</v>
      </c>
      <c r="B34">
        <v>3</v>
      </c>
      <c r="C34">
        <v>15</v>
      </c>
      <c r="D34">
        <v>6</v>
      </c>
      <c r="E34">
        <v>6</v>
      </c>
      <c r="F34">
        <v>0</v>
      </c>
      <c r="G34">
        <v>0</v>
      </c>
      <c r="H34" s="3">
        <f>C34-D34-F34</f>
        <v>9</v>
      </c>
      <c r="I34" s="1">
        <f>(E34+H34)/(E34+F34+G34+H34)</f>
        <v>1</v>
      </c>
      <c r="J34" s="1">
        <f>E34/(E34+G34)</f>
        <v>1</v>
      </c>
      <c r="K34" s="1">
        <f>E34/(E34+F34)</f>
        <v>1</v>
      </c>
      <c r="L34" s="3">
        <f>E34+F34+G34+H34</f>
        <v>15</v>
      </c>
      <c r="M34" s="3">
        <f>E34+F34</f>
        <v>6</v>
      </c>
    </row>
    <row r="35" spans="1:13" ht="12">
      <c r="A35">
        <v>11</v>
      </c>
      <c r="B35">
        <v>4</v>
      </c>
      <c r="C35">
        <v>56</v>
      </c>
      <c r="D35">
        <v>2</v>
      </c>
      <c r="E35">
        <v>2</v>
      </c>
      <c r="F35">
        <v>0</v>
      </c>
      <c r="G35">
        <v>0</v>
      </c>
      <c r="H35" s="3">
        <f>C35-D35-F35</f>
        <v>54</v>
      </c>
      <c r="I35" s="1">
        <f>(E35+H35)/(E35+F35+G35+H35)</f>
        <v>1</v>
      </c>
      <c r="J35" s="1">
        <f>E35/(E35+G35)</f>
        <v>1</v>
      </c>
      <c r="K35" s="1">
        <f>E35/(E35+F35)</f>
        <v>1</v>
      </c>
      <c r="L35" s="3">
        <f>E35+F35+G35+H35</f>
        <v>56</v>
      </c>
      <c r="M35" s="3">
        <f>E35+F35</f>
        <v>2</v>
      </c>
    </row>
    <row r="36" spans="1:13" ht="12">
      <c r="A36">
        <v>11</v>
      </c>
      <c r="B36">
        <v>5</v>
      </c>
      <c r="C36">
        <v>9</v>
      </c>
      <c r="D36">
        <v>1</v>
      </c>
      <c r="E36">
        <v>1</v>
      </c>
      <c r="F36">
        <v>0</v>
      </c>
      <c r="G36">
        <v>0</v>
      </c>
      <c r="H36" s="3">
        <f>C36-D36-F36</f>
        <v>8</v>
      </c>
      <c r="I36" s="1">
        <f>(E36+H36)/(E36+F36+G36+H36)</f>
        <v>1</v>
      </c>
      <c r="J36" s="1">
        <f>E36/(E36+G36)</f>
        <v>1</v>
      </c>
      <c r="K36" s="1">
        <f>E36/(E36+F36)</f>
        <v>1</v>
      </c>
      <c r="L36" s="3">
        <f>E36+F36+G36+H36</f>
        <v>9</v>
      </c>
      <c r="M36" s="3">
        <f>E36+F36</f>
        <v>1</v>
      </c>
    </row>
    <row r="37" spans="1:13" ht="12">
      <c r="A37">
        <v>11</v>
      </c>
      <c r="B37">
        <v>6</v>
      </c>
      <c r="C37">
        <v>59</v>
      </c>
      <c r="D37">
        <v>1</v>
      </c>
      <c r="E37">
        <v>0</v>
      </c>
      <c r="F37">
        <v>1</v>
      </c>
      <c r="G37">
        <v>1</v>
      </c>
      <c r="H37" s="3">
        <f>C37-D37-F37</f>
        <v>57</v>
      </c>
      <c r="I37" s="1">
        <f>(E37+H37)/(E37+F37+G37+H37)</f>
        <v>0.9661016949152542</v>
      </c>
      <c r="J37" s="1">
        <f>E37/(E37+G37)</f>
        <v>0</v>
      </c>
      <c r="K37" s="1">
        <f>E37/(E37+F37)</f>
        <v>0</v>
      </c>
      <c r="L37" s="3">
        <f>E37+F37+G37+H37</f>
        <v>59</v>
      </c>
      <c r="M37" s="3">
        <f>E37+F37</f>
        <v>1</v>
      </c>
    </row>
    <row r="38" spans="1:13" ht="12">
      <c r="A38">
        <v>11</v>
      </c>
      <c r="B38">
        <v>7</v>
      </c>
      <c r="C38">
        <v>52</v>
      </c>
      <c r="D38">
        <v>2</v>
      </c>
      <c r="E38">
        <v>2</v>
      </c>
      <c r="F38">
        <v>0</v>
      </c>
      <c r="G38">
        <v>0</v>
      </c>
      <c r="H38" s="3">
        <f>C38-D38-F38</f>
        <v>50</v>
      </c>
      <c r="I38" s="1">
        <f>(E38+H38)/(E38+F38+G38+H38)</f>
        <v>1</v>
      </c>
      <c r="J38" s="1">
        <f>E38/(E38+G38)</f>
        <v>1</v>
      </c>
      <c r="K38" s="1">
        <f>E38/(E38+F38)</f>
        <v>1</v>
      </c>
      <c r="L38" s="3">
        <f>E38+F38+G38+H38</f>
        <v>52</v>
      </c>
      <c r="M38" s="3">
        <f>E38+F38</f>
        <v>2</v>
      </c>
    </row>
    <row r="39" spans="1:13" ht="12">
      <c r="A39">
        <v>11</v>
      </c>
      <c r="B39">
        <v>8</v>
      </c>
      <c r="C39">
        <v>53</v>
      </c>
      <c r="D39">
        <v>2</v>
      </c>
      <c r="E39">
        <v>2</v>
      </c>
      <c r="F39">
        <v>0</v>
      </c>
      <c r="G39">
        <v>0</v>
      </c>
      <c r="H39" s="3">
        <f>C39-D39-F39</f>
        <v>51</v>
      </c>
      <c r="I39" s="1">
        <f>(E39+H39)/(E39+F39+G39+H39)</f>
        <v>1</v>
      </c>
      <c r="J39" s="1">
        <f>E39/(E39+G39)</f>
        <v>1</v>
      </c>
      <c r="K39" s="1">
        <f>E39/(E39+F39)</f>
        <v>1</v>
      </c>
      <c r="L39" s="3">
        <f>E39+F39+G39+H39</f>
        <v>53</v>
      </c>
      <c r="M39" s="3">
        <f>E39+F39</f>
        <v>2</v>
      </c>
    </row>
    <row r="40" spans="1:13" ht="12">
      <c r="A40">
        <v>11</v>
      </c>
      <c r="B40">
        <v>10</v>
      </c>
      <c r="C40">
        <v>54</v>
      </c>
      <c r="D40">
        <v>6</v>
      </c>
      <c r="E40">
        <v>6</v>
      </c>
      <c r="F40">
        <v>0</v>
      </c>
      <c r="G40">
        <v>0</v>
      </c>
      <c r="H40" s="3">
        <f>C40-D40-F40</f>
        <v>48</v>
      </c>
      <c r="I40" s="1">
        <f>(E40+H40)/(E40+F40+G40+H40)</f>
        <v>1</v>
      </c>
      <c r="J40" s="1">
        <f>E40/(E40+G40)</f>
        <v>1</v>
      </c>
      <c r="K40" s="1">
        <f>E40/(E40+F40)</f>
        <v>1</v>
      </c>
      <c r="L40" s="3">
        <f>E40+F40+G40+H40</f>
        <v>54</v>
      </c>
      <c r="M40" s="3">
        <f>E40+F40</f>
        <v>6</v>
      </c>
    </row>
    <row r="41" spans="1:13" ht="12">
      <c r="A41">
        <v>11</v>
      </c>
      <c r="B41">
        <v>11</v>
      </c>
      <c r="C41">
        <v>10</v>
      </c>
      <c r="D41">
        <v>1</v>
      </c>
      <c r="E41">
        <v>1</v>
      </c>
      <c r="F41">
        <v>0</v>
      </c>
      <c r="G41">
        <v>0</v>
      </c>
      <c r="H41" s="3">
        <f>C41-D41-F41</f>
        <v>9</v>
      </c>
      <c r="I41" s="1">
        <f>(E41+H41)/(E41+F41+G41+H41)</f>
        <v>1</v>
      </c>
      <c r="J41" s="1">
        <f>E41/(E41+G41)</f>
        <v>1</v>
      </c>
      <c r="K41" s="1">
        <f>E41/(E41+F41)</f>
        <v>1</v>
      </c>
      <c r="L41" s="3">
        <f>E41+F41+G41+H41</f>
        <v>10</v>
      </c>
      <c r="M41" s="3">
        <f>E41+F41</f>
        <v>1</v>
      </c>
    </row>
    <row r="42" spans="1:13" ht="12">
      <c r="A42">
        <v>11</v>
      </c>
      <c r="B42">
        <v>12</v>
      </c>
      <c r="C42">
        <v>68</v>
      </c>
      <c r="D42">
        <v>3</v>
      </c>
      <c r="E42">
        <v>2</v>
      </c>
      <c r="F42">
        <v>2</v>
      </c>
      <c r="G42">
        <v>1</v>
      </c>
      <c r="H42" s="3">
        <f>C42-D42-F42</f>
        <v>63</v>
      </c>
      <c r="I42" s="1">
        <f>(E42+H42)/(E42+F42+G42+H42)</f>
        <v>0.9558823529411765</v>
      </c>
      <c r="J42" s="1">
        <f>E42/(E42+G42)</f>
        <v>0.6666666666666666</v>
      </c>
      <c r="K42" s="1">
        <f>E42/(E42+F42)</f>
        <v>0.5</v>
      </c>
      <c r="L42" s="3">
        <f>E42+F42+G42+H42</f>
        <v>68</v>
      </c>
      <c r="M42" s="3">
        <f>E42+F42</f>
        <v>4</v>
      </c>
    </row>
    <row r="43" spans="1:13" ht="12">
      <c r="A43">
        <v>11</v>
      </c>
      <c r="B43">
        <v>13</v>
      </c>
      <c r="C43">
        <v>56</v>
      </c>
      <c r="D43">
        <v>2</v>
      </c>
      <c r="E43">
        <v>2</v>
      </c>
      <c r="F43">
        <v>0</v>
      </c>
      <c r="G43">
        <v>0</v>
      </c>
      <c r="H43" s="3">
        <f>C43-D43-F43</f>
        <v>54</v>
      </c>
      <c r="I43" s="1">
        <f>(E43+H43)/(E43+F43+G43+H43)</f>
        <v>1</v>
      </c>
      <c r="J43" s="1">
        <f>E43/(E43+G43)</f>
        <v>1</v>
      </c>
      <c r="K43" s="1">
        <f>E43/(E43+F43)</f>
        <v>1</v>
      </c>
      <c r="L43" s="3">
        <f>E43+F43+G43+H43</f>
        <v>56</v>
      </c>
      <c r="M43" s="3">
        <f>E43+F43</f>
        <v>2</v>
      </c>
    </row>
    <row r="44" spans="1:13" ht="12">
      <c r="A44">
        <v>11</v>
      </c>
      <c r="B44">
        <v>14</v>
      </c>
      <c r="C44">
        <v>70</v>
      </c>
      <c r="D44">
        <v>4</v>
      </c>
      <c r="E44">
        <v>3</v>
      </c>
      <c r="F44">
        <v>1</v>
      </c>
      <c r="G44">
        <v>1</v>
      </c>
      <c r="H44" s="3">
        <f>C44-D44-F44</f>
        <v>65</v>
      </c>
      <c r="I44" s="1">
        <f>(E44+H44)/(E44+F44+G44+H44)</f>
        <v>0.9714285714285714</v>
      </c>
      <c r="J44" s="1">
        <f>E44/(E44+G44)</f>
        <v>0.75</v>
      </c>
      <c r="K44" s="1">
        <f>E44/(E44+F44)</f>
        <v>0.75</v>
      </c>
      <c r="L44" s="3">
        <f>E44+F44+G44+H44</f>
        <v>70</v>
      </c>
      <c r="M44" s="3">
        <f>E44+F44</f>
        <v>4</v>
      </c>
    </row>
    <row r="45" spans="1:13" ht="12">
      <c r="A45">
        <v>11</v>
      </c>
      <c r="B45">
        <v>15</v>
      </c>
      <c r="C45">
        <v>59</v>
      </c>
      <c r="D45">
        <v>3</v>
      </c>
      <c r="E45">
        <v>3</v>
      </c>
      <c r="F45">
        <v>0</v>
      </c>
      <c r="G45">
        <v>0</v>
      </c>
      <c r="H45" s="3">
        <f>C45-D45-F45</f>
        <v>56</v>
      </c>
      <c r="I45" s="1">
        <f>(E45+H45)/(E45+F45+G45+H45)</f>
        <v>1</v>
      </c>
      <c r="J45" s="1">
        <f>E45/(E45+G45)</f>
        <v>1</v>
      </c>
      <c r="K45" s="1">
        <f>E45/(E45+F45)</f>
        <v>1</v>
      </c>
      <c r="L45" s="3">
        <f>E45+F45+G45+H45</f>
        <v>59</v>
      </c>
      <c r="M45" s="3">
        <f>E45+F45</f>
        <v>3</v>
      </c>
    </row>
    <row r="46" spans="1:13" ht="12">
      <c r="A46">
        <v>11</v>
      </c>
      <c r="B46">
        <v>16</v>
      </c>
      <c r="C46">
        <v>52</v>
      </c>
      <c r="D46">
        <v>1</v>
      </c>
      <c r="E46">
        <v>1</v>
      </c>
      <c r="F46">
        <v>0</v>
      </c>
      <c r="G46">
        <v>0</v>
      </c>
      <c r="H46" s="3">
        <f>C46-D46-F46</f>
        <v>51</v>
      </c>
      <c r="I46" s="1">
        <f>(E46+H46)/(E46+F46+G46+H46)</f>
        <v>1</v>
      </c>
      <c r="J46" s="1">
        <f>E46/(E46+G46)</f>
        <v>1</v>
      </c>
      <c r="K46" s="1">
        <f>E46/(E46+F46)</f>
        <v>1</v>
      </c>
      <c r="L46" s="3">
        <f>E46+F46+G46+H46</f>
        <v>52</v>
      </c>
      <c r="M46" s="3">
        <f>E46+F46</f>
        <v>1</v>
      </c>
    </row>
    <row r="47" spans="1:13" ht="12">
      <c r="A47">
        <v>11</v>
      </c>
      <c r="B47">
        <v>17</v>
      </c>
      <c r="C47">
        <v>58</v>
      </c>
      <c r="D47">
        <v>2</v>
      </c>
      <c r="E47">
        <v>2</v>
      </c>
      <c r="F47">
        <v>0</v>
      </c>
      <c r="G47">
        <v>0</v>
      </c>
      <c r="H47" s="3">
        <f>C47-D47-F47</f>
        <v>56</v>
      </c>
      <c r="I47" s="1">
        <f>(E47+H47)/(E47+F47+G47+H47)</f>
        <v>1</v>
      </c>
      <c r="J47" s="1">
        <f>E47/(E47+G47)</f>
        <v>1</v>
      </c>
      <c r="K47" s="1">
        <f>E47/(E47+F47)</f>
        <v>1</v>
      </c>
      <c r="L47" s="3">
        <f>E47+F47+G47+H47</f>
        <v>58</v>
      </c>
      <c r="M47" s="3">
        <f>E47+F47</f>
        <v>2</v>
      </c>
    </row>
    <row r="48" spans="1:11" ht="12">
      <c r="A48" s="4" t="s">
        <v>16</v>
      </c>
      <c r="B48" s="4"/>
      <c r="C48" s="4"/>
      <c r="D48" s="4"/>
      <c r="E48" s="4"/>
      <c r="F48" s="4"/>
      <c r="G48" s="4"/>
      <c r="H48" s="4"/>
      <c r="I48" s="5">
        <f>SUM(I32:I47)/16</f>
        <v>0.9933382887053126</v>
      </c>
      <c r="J48" s="5">
        <f>SUM(J32:J47)/16</f>
        <v>0.9010416666666666</v>
      </c>
      <c r="K48" s="5">
        <f>SUM(K32:K47)/16</f>
        <v>0.890625</v>
      </c>
    </row>
    <row r="49" spans="1:13" ht="12">
      <c r="A49">
        <v>12</v>
      </c>
      <c r="B49">
        <v>1</v>
      </c>
      <c r="C49">
        <v>35</v>
      </c>
      <c r="D49">
        <v>2</v>
      </c>
      <c r="E49">
        <v>2</v>
      </c>
      <c r="F49">
        <v>0</v>
      </c>
      <c r="G49">
        <v>0</v>
      </c>
      <c r="H49" s="3">
        <f>C49-D49-F49</f>
        <v>33</v>
      </c>
      <c r="I49" s="1">
        <f>(E49+H49)/(E49+F49+G49+H49)</f>
        <v>1</v>
      </c>
      <c r="J49" s="1">
        <f>E49/(E49+G49)</f>
        <v>1</v>
      </c>
      <c r="K49" s="1">
        <f>E49/(E49+F49)</f>
        <v>1</v>
      </c>
      <c r="L49" s="3">
        <f>E49+F49+G49+H49</f>
        <v>35</v>
      </c>
      <c r="M49" s="3">
        <f>E49+F49</f>
        <v>2</v>
      </c>
    </row>
    <row r="50" spans="1:13" ht="12">
      <c r="A50">
        <v>12</v>
      </c>
      <c r="B50">
        <v>2</v>
      </c>
      <c r="C50">
        <v>37</v>
      </c>
      <c r="D50">
        <v>0</v>
      </c>
      <c r="E50">
        <v>0</v>
      </c>
      <c r="F50">
        <v>0</v>
      </c>
      <c r="G50">
        <v>0</v>
      </c>
      <c r="H50" s="3">
        <f>C50-D50-F50</f>
        <v>37</v>
      </c>
      <c r="I50" s="1">
        <f>(E50+H50)/(E50+F50+G50+H50)</f>
        <v>1</v>
      </c>
      <c r="L50" s="3">
        <f>E50+F50+G50+H50</f>
        <v>37</v>
      </c>
      <c r="M50" s="3">
        <f>E50+F50</f>
        <v>0</v>
      </c>
    </row>
    <row r="51" spans="1:13" ht="12">
      <c r="A51">
        <v>12</v>
      </c>
      <c r="B51">
        <v>3</v>
      </c>
      <c r="C51">
        <v>38</v>
      </c>
      <c r="D51">
        <v>1</v>
      </c>
      <c r="E51">
        <v>1</v>
      </c>
      <c r="F51">
        <v>0</v>
      </c>
      <c r="G51">
        <v>0</v>
      </c>
      <c r="H51" s="3">
        <f>C51-D51-F51</f>
        <v>37</v>
      </c>
      <c r="I51" s="1">
        <f>(E51+H51)/(E51+F51+G51+H51)</f>
        <v>1</v>
      </c>
      <c r="J51" s="1">
        <f>E51/(E51+G51)</f>
        <v>1</v>
      </c>
      <c r="K51" s="1">
        <f>E51/(E51+F51)</f>
        <v>1</v>
      </c>
      <c r="L51" s="3">
        <f>E51+F51+G51+H51</f>
        <v>38</v>
      </c>
      <c r="M51" s="3">
        <f>E51+F51</f>
        <v>1</v>
      </c>
    </row>
    <row r="52" spans="1:13" ht="12">
      <c r="A52">
        <v>12</v>
      </c>
      <c r="B52">
        <v>4</v>
      </c>
      <c r="C52">
        <v>41</v>
      </c>
      <c r="D52">
        <v>3</v>
      </c>
      <c r="E52">
        <v>3</v>
      </c>
      <c r="F52">
        <v>0</v>
      </c>
      <c r="G52">
        <v>0</v>
      </c>
      <c r="H52" s="3">
        <f>C52-D52-F52</f>
        <v>38</v>
      </c>
      <c r="I52" s="1">
        <f>(E52+H52)/(E52+F52+G52+H52)</f>
        <v>1</v>
      </c>
      <c r="J52" s="1">
        <f>E52/(E52+G52)</f>
        <v>1</v>
      </c>
      <c r="K52" s="1">
        <f>E52/(E52+F52)</f>
        <v>1</v>
      </c>
      <c r="L52" s="3">
        <f>E52+F52+G52+H52</f>
        <v>41</v>
      </c>
      <c r="M52" s="3">
        <f>E52+F52</f>
        <v>3</v>
      </c>
    </row>
    <row r="53" spans="1:13" ht="12">
      <c r="A53">
        <v>12</v>
      </c>
      <c r="B53">
        <v>5</v>
      </c>
      <c r="C53">
        <v>68</v>
      </c>
      <c r="D53">
        <v>0</v>
      </c>
      <c r="E53">
        <v>0</v>
      </c>
      <c r="F53">
        <v>0</v>
      </c>
      <c r="G53">
        <v>0</v>
      </c>
      <c r="H53" s="3">
        <f>C53-D53-F53</f>
        <v>68</v>
      </c>
      <c r="I53" s="1">
        <f>(E53+H53)/(E53+F53+G53+H53)</f>
        <v>1</v>
      </c>
      <c r="L53" s="3">
        <f>E53+F53+G53+H53</f>
        <v>68</v>
      </c>
      <c r="M53" s="3">
        <f>E53+F53</f>
        <v>0</v>
      </c>
    </row>
    <row r="54" spans="1:13" ht="12">
      <c r="A54">
        <v>12</v>
      </c>
      <c r="B54">
        <v>6</v>
      </c>
      <c r="C54">
        <v>38</v>
      </c>
      <c r="D54">
        <v>1</v>
      </c>
      <c r="E54">
        <v>1</v>
      </c>
      <c r="F54">
        <v>0</v>
      </c>
      <c r="G54">
        <v>0</v>
      </c>
      <c r="H54" s="3">
        <f>C54-D54-F54</f>
        <v>37</v>
      </c>
      <c r="I54" s="1">
        <f>(E54+H54)/(E54+F54+G54+H54)</f>
        <v>1</v>
      </c>
      <c r="J54" s="1">
        <f>E54/(E54+G54)</f>
        <v>1</v>
      </c>
      <c r="K54" s="1">
        <f>E54/(E54+F54)</f>
        <v>1</v>
      </c>
      <c r="L54" s="3">
        <f>E54+F54+G54+H54</f>
        <v>38</v>
      </c>
      <c r="M54" s="3">
        <f>E54+F54</f>
        <v>1</v>
      </c>
    </row>
    <row r="55" spans="1:13" ht="12">
      <c r="A55">
        <v>12</v>
      </c>
      <c r="B55">
        <v>7</v>
      </c>
      <c r="C55">
        <v>36</v>
      </c>
      <c r="D55">
        <v>2</v>
      </c>
      <c r="E55">
        <v>2</v>
      </c>
      <c r="F55">
        <v>0</v>
      </c>
      <c r="G55">
        <v>0</v>
      </c>
      <c r="H55" s="3">
        <f>C55-D55-F55</f>
        <v>34</v>
      </c>
      <c r="I55" s="1">
        <f>(E55+H55)/(E55+F55+G55+H55)</f>
        <v>1</v>
      </c>
      <c r="J55" s="1">
        <f>E55/(E55+G55)</f>
        <v>1</v>
      </c>
      <c r="K55" s="1">
        <f>E55/(E55+F55)</f>
        <v>1</v>
      </c>
      <c r="L55" s="3">
        <f>E55+F55+G55+H55</f>
        <v>36</v>
      </c>
      <c r="M55" s="3">
        <f>E55+F55</f>
        <v>2</v>
      </c>
    </row>
    <row r="56" spans="1:13" ht="12">
      <c r="A56">
        <v>12</v>
      </c>
      <c r="B56">
        <v>8</v>
      </c>
      <c r="C56">
        <v>37</v>
      </c>
      <c r="D56">
        <v>0</v>
      </c>
      <c r="E56">
        <v>0</v>
      </c>
      <c r="F56">
        <v>0</v>
      </c>
      <c r="G56">
        <v>0</v>
      </c>
      <c r="H56" s="3">
        <f>C56-D56-F56</f>
        <v>37</v>
      </c>
      <c r="I56" s="1">
        <f>(E56+H56)/(E56+F56+G56+H56)</f>
        <v>1</v>
      </c>
      <c r="L56" s="3">
        <f>E56+F56+G56+H56</f>
        <v>37</v>
      </c>
      <c r="M56" s="3">
        <f>E56+F56</f>
        <v>0</v>
      </c>
    </row>
    <row r="57" spans="1:13" ht="12">
      <c r="A57">
        <v>12</v>
      </c>
      <c r="B57">
        <v>9</v>
      </c>
      <c r="C57">
        <v>68</v>
      </c>
      <c r="D57">
        <v>2</v>
      </c>
      <c r="E57">
        <v>2</v>
      </c>
      <c r="F57">
        <v>0</v>
      </c>
      <c r="G57">
        <v>0</v>
      </c>
      <c r="H57" s="3">
        <f>C57-D57-F57</f>
        <v>66</v>
      </c>
      <c r="I57" s="1">
        <f>(E57+H57)/(E57+F57+G57+H57)</f>
        <v>1</v>
      </c>
      <c r="J57" s="1">
        <f>E57/(E57+G57)</f>
        <v>1</v>
      </c>
      <c r="K57" s="1">
        <f>E57/(E57+F57)</f>
        <v>1</v>
      </c>
      <c r="L57" s="3">
        <f>E57+F57+G57+H57</f>
        <v>68</v>
      </c>
      <c r="M57" s="3">
        <f>E57+F57</f>
        <v>2</v>
      </c>
    </row>
    <row r="58" spans="1:13" ht="12">
      <c r="A58">
        <v>12</v>
      </c>
      <c r="B58">
        <v>10</v>
      </c>
      <c r="C58">
        <v>4</v>
      </c>
      <c r="D58">
        <v>1</v>
      </c>
      <c r="E58">
        <v>1</v>
      </c>
      <c r="F58">
        <v>0</v>
      </c>
      <c r="G58">
        <v>0</v>
      </c>
      <c r="H58" s="3">
        <f>C58-D58-F58</f>
        <v>3</v>
      </c>
      <c r="I58" s="1">
        <f>(E58+H58)/(E58+F58+G58+H58)</f>
        <v>1</v>
      </c>
      <c r="J58" s="1">
        <f>E58/(E58+G58)</f>
        <v>1</v>
      </c>
      <c r="K58" s="1">
        <f>E58/(E58+F58)</f>
        <v>1</v>
      </c>
      <c r="L58" s="3">
        <f>E58+F58+G58+H58</f>
        <v>4</v>
      </c>
      <c r="M58" s="3">
        <f>E58+F58</f>
        <v>1</v>
      </c>
    </row>
    <row r="59" spans="1:13" ht="12">
      <c r="A59">
        <v>12</v>
      </c>
      <c r="B59">
        <v>12</v>
      </c>
      <c r="C59">
        <v>37</v>
      </c>
      <c r="D59">
        <v>2</v>
      </c>
      <c r="E59">
        <v>2</v>
      </c>
      <c r="F59">
        <v>0</v>
      </c>
      <c r="G59">
        <v>0</v>
      </c>
      <c r="H59" s="3">
        <f>C59-D59-F59</f>
        <v>35</v>
      </c>
      <c r="I59" s="1">
        <f>(E59+H59)/(E59+F59+G59+H59)</f>
        <v>1</v>
      </c>
      <c r="J59" s="1">
        <f>E59/(E59+G59)</f>
        <v>1</v>
      </c>
      <c r="K59" s="1">
        <f>E59/(E59+F59)</f>
        <v>1</v>
      </c>
      <c r="L59" s="3">
        <f>E59+F59+G59+H59</f>
        <v>37</v>
      </c>
      <c r="M59" s="3">
        <f>E59+F59</f>
        <v>2</v>
      </c>
    </row>
    <row r="60" spans="1:13" ht="12">
      <c r="A60">
        <v>12</v>
      </c>
      <c r="B60">
        <v>14</v>
      </c>
      <c r="C60">
        <v>37</v>
      </c>
      <c r="D60">
        <v>0</v>
      </c>
      <c r="E60">
        <v>0</v>
      </c>
      <c r="F60">
        <v>0</v>
      </c>
      <c r="G60">
        <v>0</v>
      </c>
      <c r="H60" s="3">
        <f>C60-D60-F60</f>
        <v>37</v>
      </c>
      <c r="I60" s="1">
        <f>(E60+H60)/(E60+F60+G60+H60)</f>
        <v>1</v>
      </c>
      <c r="L60" s="3">
        <f>E60+F60+G60+H60</f>
        <v>37</v>
      </c>
      <c r="M60" s="3">
        <f>E60+F60</f>
        <v>0</v>
      </c>
    </row>
    <row r="61" spans="1:13" ht="12">
      <c r="A61">
        <v>12</v>
      </c>
      <c r="B61">
        <v>15</v>
      </c>
      <c r="C61">
        <v>43</v>
      </c>
      <c r="D61">
        <v>14</v>
      </c>
      <c r="E61">
        <v>14</v>
      </c>
      <c r="F61">
        <v>0</v>
      </c>
      <c r="G61">
        <v>0</v>
      </c>
      <c r="H61" s="3">
        <f>C61-D61-F61</f>
        <v>29</v>
      </c>
      <c r="I61" s="1">
        <f>(E61+H61)/(E61+F61+G61+H61)</f>
        <v>1</v>
      </c>
      <c r="J61" s="1">
        <f>E61/(E61+G61)</f>
        <v>1</v>
      </c>
      <c r="K61" s="1">
        <f>E61/(E61+F61)</f>
        <v>1</v>
      </c>
      <c r="L61" s="3">
        <f>E61+F61+G61+H61</f>
        <v>43</v>
      </c>
      <c r="M61" s="3">
        <f>E61+F61</f>
        <v>14</v>
      </c>
    </row>
    <row r="62" spans="1:13" ht="12">
      <c r="A62">
        <v>12</v>
      </c>
      <c r="B62">
        <v>16</v>
      </c>
      <c r="C62">
        <v>49</v>
      </c>
      <c r="D62">
        <v>5</v>
      </c>
      <c r="E62">
        <v>5</v>
      </c>
      <c r="F62">
        <v>0</v>
      </c>
      <c r="G62">
        <v>0</v>
      </c>
      <c r="H62" s="3">
        <f>C62-D62-F62</f>
        <v>44</v>
      </c>
      <c r="I62" s="1">
        <f>(E62+H62)/(E62+F62+G62+H62)</f>
        <v>1</v>
      </c>
      <c r="J62" s="1">
        <f>E62/(E62+G62)</f>
        <v>1</v>
      </c>
      <c r="K62" s="1">
        <f>E62/(E62+F62)</f>
        <v>1</v>
      </c>
      <c r="L62" s="3">
        <f>E62+F62+G62+H62</f>
        <v>49</v>
      </c>
      <c r="M62" s="3">
        <f>E62+F62</f>
        <v>5</v>
      </c>
    </row>
    <row r="63" spans="1:13" ht="12">
      <c r="A63">
        <v>12</v>
      </c>
      <c r="B63">
        <v>18</v>
      </c>
      <c r="C63">
        <v>37</v>
      </c>
      <c r="D63">
        <v>0</v>
      </c>
      <c r="E63">
        <v>0</v>
      </c>
      <c r="F63">
        <v>0</v>
      </c>
      <c r="G63">
        <v>0</v>
      </c>
      <c r="H63" s="3">
        <f>C63-D63-F63</f>
        <v>37</v>
      </c>
      <c r="I63" s="1">
        <f>(E63+H63)/(E63+F63+G63+H63)</f>
        <v>1</v>
      </c>
      <c r="L63" s="3">
        <f>E63+F63+G63+H63</f>
        <v>37</v>
      </c>
      <c r="M63" s="3">
        <f>E63+F63</f>
        <v>0</v>
      </c>
    </row>
    <row r="64" spans="1:13" ht="12">
      <c r="A64">
        <v>12</v>
      </c>
      <c r="B64">
        <v>19</v>
      </c>
      <c r="C64">
        <v>37</v>
      </c>
      <c r="D64">
        <v>0</v>
      </c>
      <c r="E64">
        <v>0</v>
      </c>
      <c r="F64">
        <v>0</v>
      </c>
      <c r="G64">
        <v>0</v>
      </c>
      <c r="H64" s="3">
        <f>C64-D64-F64</f>
        <v>37</v>
      </c>
      <c r="I64" s="1">
        <f>(E64+H64)/(E64+F64+G64+H64)</f>
        <v>1</v>
      </c>
      <c r="L64" s="3">
        <f>E64+F64+G64+H64</f>
        <v>37</v>
      </c>
      <c r="M64" s="3">
        <f>E64+F64</f>
        <v>0</v>
      </c>
    </row>
    <row r="65" spans="1:13" ht="12">
      <c r="A65">
        <v>12</v>
      </c>
      <c r="B65">
        <v>20</v>
      </c>
      <c r="C65">
        <v>37</v>
      </c>
      <c r="D65">
        <v>0</v>
      </c>
      <c r="E65">
        <v>0</v>
      </c>
      <c r="F65">
        <v>0</v>
      </c>
      <c r="G65">
        <v>0</v>
      </c>
      <c r="H65" s="3">
        <f>C65-D65-F65</f>
        <v>37</v>
      </c>
      <c r="I65" s="1">
        <f>(E65+H65)/(E65+F65+G65+H65)</f>
        <v>1</v>
      </c>
      <c r="L65" s="3">
        <f>E65+F65+G65+H65</f>
        <v>37</v>
      </c>
      <c r="M65" s="3">
        <f>E65+F65</f>
        <v>0</v>
      </c>
    </row>
    <row r="66" spans="1:13" ht="12">
      <c r="A66">
        <v>12</v>
      </c>
      <c r="B66">
        <v>21</v>
      </c>
      <c r="C66">
        <v>40</v>
      </c>
      <c r="D66">
        <v>2</v>
      </c>
      <c r="E66">
        <v>2</v>
      </c>
      <c r="F66">
        <v>0</v>
      </c>
      <c r="G66">
        <v>0</v>
      </c>
      <c r="H66" s="3">
        <f>C66-D66-F66</f>
        <v>38</v>
      </c>
      <c r="I66" s="1">
        <f>(E66+H66)/(E66+F66+G66+H66)</f>
        <v>1</v>
      </c>
      <c r="J66" s="1">
        <f>E66/(E66+G66)</f>
        <v>1</v>
      </c>
      <c r="K66" s="1">
        <f>E66/(E66+F66)</f>
        <v>1</v>
      </c>
      <c r="L66" s="3">
        <f>E66+F66+G66+H66</f>
        <v>40</v>
      </c>
      <c r="M66" s="3">
        <f>E66+F66</f>
        <v>2</v>
      </c>
    </row>
    <row r="67" spans="1:13" ht="12">
      <c r="A67">
        <v>12</v>
      </c>
      <c r="B67">
        <v>22</v>
      </c>
      <c r="C67">
        <v>70</v>
      </c>
      <c r="D67">
        <v>0</v>
      </c>
      <c r="E67">
        <v>0</v>
      </c>
      <c r="F67">
        <v>0</v>
      </c>
      <c r="G67">
        <v>0</v>
      </c>
      <c r="H67" s="3">
        <f>C67-D67-F67</f>
        <v>70</v>
      </c>
      <c r="I67" s="1">
        <f>(E67+H67)/(E67+F67+G67+H67)</f>
        <v>1</v>
      </c>
      <c r="L67" s="3">
        <f>E67+F67+G67+H67</f>
        <v>70</v>
      </c>
      <c r="M67" s="3">
        <f>E67+F67</f>
        <v>0</v>
      </c>
    </row>
    <row r="68" spans="1:13" ht="12">
      <c r="A68">
        <v>12</v>
      </c>
      <c r="B68">
        <v>23</v>
      </c>
      <c r="C68">
        <v>37</v>
      </c>
      <c r="D68">
        <v>0</v>
      </c>
      <c r="E68">
        <v>0</v>
      </c>
      <c r="F68">
        <v>0</v>
      </c>
      <c r="G68">
        <v>0</v>
      </c>
      <c r="H68" s="3">
        <f>C68-D68-F68</f>
        <v>37</v>
      </c>
      <c r="I68" s="1">
        <f>(E68+H68)/(E68+F68+G68+H68)</f>
        <v>1</v>
      </c>
      <c r="L68" s="3">
        <f>E68+F68+G68+H68</f>
        <v>37</v>
      </c>
      <c r="M68" s="3">
        <f>E68+F68</f>
        <v>0</v>
      </c>
    </row>
    <row r="69" spans="1:13" ht="12">
      <c r="A69">
        <v>12</v>
      </c>
      <c r="B69">
        <v>24</v>
      </c>
      <c r="C69">
        <v>37</v>
      </c>
      <c r="D69">
        <v>0</v>
      </c>
      <c r="E69">
        <v>0</v>
      </c>
      <c r="F69">
        <v>0</v>
      </c>
      <c r="G69">
        <v>0</v>
      </c>
      <c r="H69" s="3">
        <f>C69-D69-F69</f>
        <v>37</v>
      </c>
      <c r="I69" s="1">
        <f>(E69+H69)/(E69+F69+G69+H69)</f>
        <v>1</v>
      </c>
      <c r="L69" s="3">
        <f>E69+F69+G69+H69</f>
        <v>37</v>
      </c>
      <c r="M69" s="3">
        <f>E69+F69</f>
        <v>0</v>
      </c>
    </row>
    <row r="70" spans="1:13" ht="12">
      <c r="A70">
        <v>12</v>
      </c>
      <c r="B70">
        <v>25</v>
      </c>
      <c r="C70">
        <v>48</v>
      </c>
      <c r="D70">
        <v>6</v>
      </c>
      <c r="E70">
        <v>6</v>
      </c>
      <c r="F70">
        <v>0</v>
      </c>
      <c r="G70">
        <v>0</v>
      </c>
      <c r="H70" s="3">
        <f>C70-D70-F70</f>
        <v>42</v>
      </c>
      <c r="I70" s="1">
        <f>(E70+H70)/(E70+F70+G70+H70)</f>
        <v>1</v>
      </c>
      <c r="J70" s="1">
        <f>E70/(E70+G70)</f>
        <v>1</v>
      </c>
      <c r="K70" s="1">
        <f>E70/(E70+F70)</f>
        <v>1</v>
      </c>
      <c r="L70" s="3">
        <f>E70+F70+G70+H70</f>
        <v>48</v>
      </c>
      <c r="M70" s="3">
        <f>E70+F70</f>
        <v>6</v>
      </c>
    </row>
    <row r="71" spans="1:13" ht="12">
      <c r="A71">
        <v>12</v>
      </c>
      <c r="B71">
        <v>26</v>
      </c>
      <c r="C71">
        <v>37</v>
      </c>
      <c r="D71">
        <v>11</v>
      </c>
      <c r="E71">
        <v>11</v>
      </c>
      <c r="F71">
        <v>0</v>
      </c>
      <c r="G71">
        <v>0</v>
      </c>
      <c r="H71" s="3">
        <f>C71-D71-F71</f>
        <v>26</v>
      </c>
      <c r="I71" s="1">
        <f>(E71+H71)/(E71+F71+G71+H71)</f>
        <v>1</v>
      </c>
      <c r="J71" s="1">
        <f>E71/(E71+G71)</f>
        <v>1</v>
      </c>
      <c r="K71" s="1">
        <f>E71/(E71+F71)</f>
        <v>1</v>
      </c>
      <c r="L71" s="3">
        <f>E71+F71+G71+H71</f>
        <v>37</v>
      </c>
      <c r="M71" s="3">
        <f>E71+F71</f>
        <v>11</v>
      </c>
    </row>
    <row r="72" spans="1:13" ht="12">
      <c r="A72">
        <v>12</v>
      </c>
      <c r="B72">
        <v>27</v>
      </c>
      <c r="C72">
        <v>36</v>
      </c>
      <c r="D72">
        <v>2</v>
      </c>
      <c r="E72">
        <v>2</v>
      </c>
      <c r="F72">
        <v>0</v>
      </c>
      <c r="G72">
        <v>0</v>
      </c>
      <c r="H72" s="3">
        <f>C72-D72-F72</f>
        <v>34</v>
      </c>
      <c r="I72" s="1">
        <f>(E72+H72)/(E72+F72+G72+H72)</f>
        <v>1</v>
      </c>
      <c r="J72" s="1">
        <f>E72/(E72+G72)</f>
        <v>1</v>
      </c>
      <c r="K72" s="1">
        <f>E72/(E72+F72)</f>
        <v>1</v>
      </c>
      <c r="L72" s="3">
        <f>E72+F72+G72+H72</f>
        <v>36</v>
      </c>
      <c r="M72" s="3">
        <f>E72+F72</f>
        <v>2</v>
      </c>
    </row>
    <row r="73" spans="1:13" ht="12">
      <c r="A73">
        <v>12</v>
      </c>
      <c r="B73">
        <v>28</v>
      </c>
      <c r="C73">
        <v>62</v>
      </c>
      <c r="D73">
        <v>11</v>
      </c>
      <c r="E73">
        <v>11</v>
      </c>
      <c r="F73">
        <v>0</v>
      </c>
      <c r="G73">
        <v>0</v>
      </c>
      <c r="H73" s="3">
        <f>C73-D73-F73</f>
        <v>51</v>
      </c>
      <c r="I73" s="1">
        <f>(E73+H73)/(E73+F73+G73+H73)</f>
        <v>1</v>
      </c>
      <c r="J73" s="1">
        <f>E73/(E73+G73)</f>
        <v>1</v>
      </c>
      <c r="K73" s="1">
        <f>E73/(E73+F73)</f>
        <v>1</v>
      </c>
      <c r="L73" s="3">
        <f>E73+F73+G73+H73</f>
        <v>62</v>
      </c>
      <c r="M73" s="3">
        <f>E73+F73</f>
        <v>11</v>
      </c>
    </row>
    <row r="74" spans="1:13" ht="12">
      <c r="A74">
        <v>12</v>
      </c>
      <c r="B74">
        <v>29</v>
      </c>
      <c r="C74">
        <v>38</v>
      </c>
      <c r="D74">
        <v>4</v>
      </c>
      <c r="E74">
        <v>4</v>
      </c>
      <c r="F74">
        <v>0</v>
      </c>
      <c r="G74">
        <v>0</v>
      </c>
      <c r="H74" s="3">
        <f>C74-D74-F74</f>
        <v>34</v>
      </c>
      <c r="I74" s="1">
        <f>(E74+H74)/(E74+F74+G74+H74)</f>
        <v>1</v>
      </c>
      <c r="J74" s="1">
        <f>E74/(E74+G74)</f>
        <v>1</v>
      </c>
      <c r="K74" s="1">
        <f>E74/(E74+F74)</f>
        <v>1</v>
      </c>
      <c r="L74" s="3">
        <f>E74+F74+G74+H74</f>
        <v>38</v>
      </c>
      <c r="M74" s="3">
        <f>E74+F74</f>
        <v>4</v>
      </c>
    </row>
    <row r="75" spans="1:13" ht="12">
      <c r="A75">
        <v>12</v>
      </c>
      <c r="B75">
        <v>30</v>
      </c>
      <c r="C75">
        <v>38</v>
      </c>
      <c r="D75">
        <v>0</v>
      </c>
      <c r="E75">
        <v>0</v>
      </c>
      <c r="F75">
        <v>0</v>
      </c>
      <c r="G75">
        <v>0</v>
      </c>
      <c r="H75" s="3">
        <f>C75-D75-F75</f>
        <v>38</v>
      </c>
      <c r="I75" s="1">
        <f>(E75+H75)/(E75+F75+G75+H75)</f>
        <v>1</v>
      </c>
      <c r="L75" s="3">
        <f>E75+F75+G75+H75</f>
        <v>38</v>
      </c>
      <c r="M75" s="3">
        <f>E75+F75</f>
        <v>0</v>
      </c>
    </row>
    <row r="76" spans="1:13" ht="12">
      <c r="A76">
        <v>12</v>
      </c>
      <c r="B76">
        <v>31</v>
      </c>
      <c r="C76">
        <v>39</v>
      </c>
      <c r="D76">
        <v>9</v>
      </c>
      <c r="E76">
        <v>9</v>
      </c>
      <c r="F76">
        <v>0</v>
      </c>
      <c r="G76">
        <v>0</v>
      </c>
      <c r="H76" s="3">
        <f>C76-D76-F76</f>
        <v>30</v>
      </c>
      <c r="I76" s="1">
        <f>(E76+H76)/(E76+F76+G76+H76)</f>
        <v>1</v>
      </c>
      <c r="J76" s="1">
        <f>E76/(E76+G76)</f>
        <v>1</v>
      </c>
      <c r="K76" s="1">
        <f>E76/(E76+F76)</f>
        <v>1</v>
      </c>
      <c r="L76" s="3">
        <f>E76+F76+G76+H76</f>
        <v>39</v>
      </c>
      <c r="M76" s="3">
        <f>E76+F76</f>
        <v>9</v>
      </c>
    </row>
    <row r="77" spans="1:13" ht="12">
      <c r="A77">
        <v>12</v>
      </c>
      <c r="B77">
        <v>32</v>
      </c>
      <c r="C77">
        <v>37</v>
      </c>
      <c r="D77">
        <v>0</v>
      </c>
      <c r="E77">
        <v>0</v>
      </c>
      <c r="F77">
        <v>0</v>
      </c>
      <c r="G77">
        <v>0</v>
      </c>
      <c r="H77" s="3">
        <f>C77-D77-F77</f>
        <v>37</v>
      </c>
      <c r="I77" s="1">
        <f>(E77+H77)/(E77+F77+G77+H77)</f>
        <v>1</v>
      </c>
      <c r="L77" s="3">
        <f>E77+F77+G77+H77</f>
        <v>37</v>
      </c>
      <c r="M77" s="3">
        <f>E77+F77</f>
        <v>0</v>
      </c>
    </row>
    <row r="78" spans="1:13" ht="12">
      <c r="A78">
        <v>12</v>
      </c>
      <c r="B78">
        <v>33</v>
      </c>
      <c r="C78">
        <v>10</v>
      </c>
      <c r="D78">
        <v>0</v>
      </c>
      <c r="E78">
        <v>0</v>
      </c>
      <c r="F78">
        <v>1</v>
      </c>
      <c r="G78">
        <v>0</v>
      </c>
      <c r="H78" s="3">
        <f>C78-D78-F78</f>
        <v>9</v>
      </c>
      <c r="I78" s="1">
        <f>(E78+H78)/(E78+F78+G78+H78)</f>
        <v>0.9</v>
      </c>
      <c r="K78" s="1">
        <f>E78/(E78+F78)</f>
        <v>0</v>
      </c>
      <c r="L78" s="3">
        <f>E78+F78+G78+H78</f>
        <v>10</v>
      </c>
      <c r="M78" s="3">
        <f>E78+F78</f>
        <v>1</v>
      </c>
    </row>
    <row r="79" spans="1:13" ht="12">
      <c r="A79">
        <v>12</v>
      </c>
      <c r="B79">
        <v>34</v>
      </c>
      <c r="C79">
        <v>63</v>
      </c>
      <c r="D79">
        <v>2</v>
      </c>
      <c r="E79">
        <v>2</v>
      </c>
      <c r="F79">
        <v>0</v>
      </c>
      <c r="G79">
        <v>0</v>
      </c>
      <c r="H79" s="3">
        <f>C79-D79-F79</f>
        <v>61</v>
      </c>
      <c r="I79" s="1">
        <f>(E79+H79)/(E79+F79+G79+H79)</f>
        <v>1</v>
      </c>
      <c r="J79" s="1">
        <f>E79/(E79+G79)</f>
        <v>1</v>
      </c>
      <c r="K79" s="1">
        <f>E79/(E79+F79)</f>
        <v>1</v>
      </c>
      <c r="L79" s="3">
        <f>E79+F79+G79+H79</f>
        <v>63</v>
      </c>
      <c r="M79" s="3">
        <f>E79+F79</f>
        <v>2</v>
      </c>
    </row>
    <row r="80" spans="1:13" ht="12">
      <c r="A80">
        <v>12</v>
      </c>
      <c r="B80">
        <v>35</v>
      </c>
      <c r="C80">
        <v>68</v>
      </c>
      <c r="D80">
        <v>1</v>
      </c>
      <c r="E80">
        <v>1</v>
      </c>
      <c r="F80">
        <v>0</v>
      </c>
      <c r="G80">
        <v>0</v>
      </c>
      <c r="H80" s="3">
        <f>C80-D80-F80</f>
        <v>67</v>
      </c>
      <c r="I80" s="1">
        <f>(E80+H80)/(E80+F80+G80+H80)</f>
        <v>1</v>
      </c>
      <c r="J80" s="1">
        <f>E80/(E80+G80)</f>
        <v>1</v>
      </c>
      <c r="K80" s="1">
        <f>E80/(E80+F80)</f>
        <v>1</v>
      </c>
      <c r="L80" s="3">
        <f>E80+F80+G80+H80</f>
        <v>68</v>
      </c>
      <c r="M80" s="3">
        <f>E80+F80</f>
        <v>1</v>
      </c>
    </row>
    <row r="81" spans="1:13" ht="12">
      <c r="A81">
        <v>12</v>
      </c>
      <c r="B81">
        <v>37</v>
      </c>
      <c r="C81">
        <v>51</v>
      </c>
      <c r="D81">
        <v>8</v>
      </c>
      <c r="E81">
        <v>8</v>
      </c>
      <c r="F81">
        <v>0</v>
      </c>
      <c r="G81">
        <v>0</v>
      </c>
      <c r="H81" s="3">
        <f>C81-D81-F81</f>
        <v>43</v>
      </c>
      <c r="I81" s="1">
        <f>(E81+H81)/(E81+F81+G81+H81)</f>
        <v>1</v>
      </c>
      <c r="J81" s="1">
        <f>E81/(E81+G81)</f>
        <v>1</v>
      </c>
      <c r="K81" s="1">
        <f>E81/(E81+F81)</f>
        <v>1</v>
      </c>
      <c r="L81" s="3">
        <f>E81+F81+G81+H81</f>
        <v>51</v>
      </c>
      <c r="M81" s="3">
        <f>E81+F81</f>
        <v>8</v>
      </c>
    </row>
    <row r="82" spans="1:13" ht="12">
      <c r="A82">
        <v>12</v>
      </c>
      <c r="B82">
        <v>38</v>
      </c>
      <c r="C82">
        <v>41</v>
      </c>
      <c r="D82">
        <v>4</v>
      </c>
      <c r="E82">
        <v>4</v>
      </c>
      <c r="F82">
        <v>0</v>
      </c>
      <c r="G82">
        <v>0</v>
      </c>
      <c r="H82" s="3">
        <f>C82-D82-F82</f>
        <v>37</v>
      </c>
      <c r="I82" s="1">
        <f>(E82+H82)/(E82+F82+G82+H82)</f>
        <v>1</v>
      </c>
      <c r="J82" s="1">
        <f>E82/(E82+G82)</f>
        <v>1</v>
      </c>
      <c r="K82" s="1">
        <f>E82/(E82+F82)</f>
        <v>1</v>
      </c>
      <c r="L82" s="3">
        <f>E82+F82+G82+H82</f>
        <v>41</v>
      </c>
      <c r="M82" s="3">
        <f>E82+F82</f>
        <v>4</v>
      </c>
    </row>
    <row r="83" spans="1:13" ht="12">
      <c r="A83">
        <v>12</v>
      </c>
      <c r="B83">
        <v>39</v>
      </c>
      <c r="C83">
        <v>68</v>
      </c>
      <c r="D83">
        <v>0</v>
      </c>
      <c r="E83">
        <v>0</v>
      </c>
      <c r="F83">
        <v>0</v>
      </c>
      <c r="G83">
        <v>0</v>
      </c>
      <c r="H83" s="3">
        <f>C83-D83-F83</f>
        <v>68</v>
      </c>
      <c r="I83" s="1">
        <f>(E83+H83)/(E83+F83+G83+H83)</f>
        <v>1</v>
      </c>
      <c r="L83" s="3">
        <f>E83+F83+G83+H83</f>
        <v>68</v>
      </c>
      <c r="M83" s="3">
        <f>E83+F83</f>
        <v>0</v>
      </c>
    </row>
    <row r="84" spans="1:13" ht="12">
      <c r="A84">
        <v>12</v>
      </c>
      <c r="B84">
        <v>40</v>
      </c>
      <c r="C84">
        <v>65</v>
      </c>
      <c r="D84">
        <v>1</v>
      </c>
      <c r="E84">
        <v>1</v>
      </c>
      <c r="F84">
        <v>0</v>
      </c>
      <c r="G84">
        <v>0</v>
      </c>
      <c r="H84" s="3">
        <f>C84-D84-F84</f>
        <v>64</v>
      </c>
      <c r="I84" s="1">
        <f>(E84+H84)/(E84+F84+G84+H84)</f>
        <v>1</v>
      </c>
      <c r="J84" s="1">
        <f>E84/(E84+G84)</f>
        <v>1</v>
      </c>
      <c r="K84" s="1">
        <f>E84/(E84+F84)</f>
        <v>1</v>
      </c>
      <c r="L84" s="3">
        <f>E84+F84+G84+H84</f>
        <v>65</v>
      </c>
      <c r="M84" s="3">
        <f>E84+F84</f>
        <v>1</v>
      </c>
    </row>
    <row r="85" spans="1:13" ht="12">
      <c r="A85">
        <v>12</v>
      </c>
      <c r="B85">
        <v>41</v>
      </c>
      <c r="C85">
        <v>39</v>
      </c>
      <c r="D85">
        <v>2</v>
      </c>
      <c r="E85">
        <v>2</v>
      </c>
      <c r="F85">
        <v>0</v>
      </c>
      <c r="G85">
        <v>0</v>
      </c>
      <c r="H85" s="3">
        <f>C85-D85-F85</f>
        <v>37</v>
      </c>
      <c r="I85" s="1">
        <f>(E85+H85)/(E85+F85+G85+H85)</f>
        <v>1</v>
      </c>
      <c r="J85" s="1">
        <f>E85/(E85+G85)</f>
        <v>1</v>
      </c>
      <c r="K85" s="1">
        <f>E85/(E85+F85)</f>
        <v>1</v>
      </c>
      <c r="L85" s="3">
        <f>E85+F85+G85+H85</f>
        <v>39</v>
      </c>
      <c r="M85" s="3">
        <f>E85+F85</f>
        <v>2</v>
      </c>
    </row>
    <row r="86" spans="1:13" ht="12">
      <c r="A86">
        <v>12</v>
      </c>
      <c r="B86">
        <v>42</v>
      </c>
      <c r="C86">
        <v>38</v>
      </c>
      <c r="D86">
        <v>1</v>
      </c>
      <c r="E86">
        <v>1</v>
      </c>
      <c r="F86">
        <v>0</v>
      </c>
      <c r="G86">
        <v>0</v>
      </c>
      <c r="H86" s="3">
        <f>C86-D86-F86</f>
        <v>37</v>
      </c>
      <c r="I86" s="1">
        <f>(E86+H86)/(E86+F86+G86+H86)</f>
        <v>1</v>
      </c>
      <c r="J86" s="1">
        <f>E86/(E86+G86)</f>
        <v>1</v>
      </c>
      <c r="K86" s="1">
        <f>E86/(E86+F86)</f>
        <v>1</v>
      </c>
      <c r="L86" s="3">
        <f>E86+F86+G86+H86</f>
        <v>38</v>
      </c>
      <c r="M86" s="3">
        <f>E86+F86</f>
        <v>1</v>
      </c>
    </row>
    <row r="87" spans="1:13" ht="12">
      <c r="A87">
        <v>12</v>
      </c>
      <c r="B87">
        <v>43</v>
      </c>
      <c r="C87">
        <v>37</v>
      </c>
      <c r="D87">
        <v>0</v>
      </c>
      <c r="E87">
        <v>0</v>
      </c>
      <c r="F87">
        <v>0</v>
      </c>
      <c r="G87">
        <v>0</v>
      </c>
      <c r="H87" s="3">
        <f>C87-D87-F87</f>
        <v>37</v>
      </c>
      <c r="I87" s="1">
        <f>(E87+H87)/(E87+F87+G87+H87)</f>
        <v>1</v>
      </c>
      <c r="L87" s="3">
        <f>E87+F87+G87+H87</f>
        <v>37</v>
      </c>
      <c r="M87" s="3">
        <f>E87+F87</f>
        <v>0</v>
      </c>
    </row>
    <row r="88" spans="1:13" ht="12">
      <c r="A88">
        <v>12</v>
      </c>
      <c r="B88">
        <v>44</v>
      </c>
      <c r="C88">
        <v>39</v>
      </c>
      <c r="D88">
        <v>2</v>
      </c>
      <c r="E88">
        <v>2</v>
      </c>
      <c r="F88">
        <v>0</v>
      </c>
      <c r="G88">
        <v>0</v>
      </c>
      <c r="H88" s="3">
        <f>C88-D88-F88</f>
        <v>37</v>
      </c>
      <c r="I88" s="1">
        <f>(E88+H88)/(E88+F88+G88+H88)</f>
        <v>1</v>
      </c>
      <c r="J88" s="1">
        <f>E88/(E88+G88)</f>
        <v>1</v>
      </c>
      <c r="K88" s="1">
        <f>E88/(E88+F88)</f>
        <v>1</v>
      </c>
      <c r="L88" s="3">
        <f>E88+F88+G88+H88</f>
        <v>39</v>
      </c>
      <c r="M88" s="3">
        <f>E88+F88</f>
        <v>2</v>
      </c>
    </row>
    <row r="89" spans="1:13" ht="12">
      <c r="A89">
        <v>12</v>
      </c>
      <c r="B89">
        <v>45</v>
      </c>
      <c r="C89">
        <v>69</v>
      </c>
      <c r="D89">
        <v>1</v>
      </c>
      <c r="E89">
        <v>1</v>
      </c>
      <c r="F89">
        <v>0</v>
      </c>
      <c r="G89">
        <v>0</v>
      </c>
      <c r="H89" s="3">
        <f>C89-D89-F89</f>
        <v>68</v>
      </c>
      <c r="I89" s="1">
        <f>(E89+H89)/(E89+F89+G89+H89)</f>
        <v>1</v>
      </c>
      <c r="J89" s="1">
        <f>E89/(E89+G89)</f>
        <v>1</v>
      </c>
      <c r="K89" s="1">
        <f>E89/(E89+F89)</f>
        <v>1</v>
      </c>
      <c r="L89" s="3">
        <f>E89+F89+G89+H89</f>
        <v>69</v>
      </c>
      <c r="M89" s="3">
        <f>E89+F89</f>
        <v>1</v>
      </c>
    </row>
    <row r="90" spans="1:13" ht="12">
      <c r="A90">
        <v>12</v>
      </c>
      <c r="B90">
        <v>46</v>
      </c>
      <c r="C90">
        <v>37</v>
      </c>
      <c r="D90">
        <v>0</v>
      </c>
      <c r="E90">
        <v>0</v>
      </c>
      <c r="F90">
        <v>0</v>
      </c>
      <c r="G90">
        <v>0</v>
      </c>
      <c r="H90" s="3">
        <f>C90-D90-F90</f>
        <v>37</v>
      </c>
      <c r="I90" s="1">
        <f>(E90+H90)/(E90+F90+G90+H90)</f>
        <v>1</v>
      </c>
      <c r="L90" s="3">
        <f>E90+F90+G90+H90</f>
        <v>37</v>
      </c>
      <c r="M90" s="3">
        <f>E90+F90</f>
        <v>0</v>
      </c>
    </row>
    <row r="91" spans="1:13" ht="12">
      <c r="A91">
        <v>12</v>
      </c>
      <c r="B91">
        <v>47</v>
      </c>
      <c r="C91">
        <v>51</v>
      </c>
      <c r="D91">
        <v>6</v>
      </c>
      <c r="E91">
        <v>6</v>
      </c>
      <c r="F91">
        <v>0</v>
      </c>
      <c r="G91">
        <v>0</v>
      </c>
      <c r="H91" s="3">
        <f>C91-D91-F91</f>
        <v>45</v>
      </c>
      <c r="I91" s="1">
        <f>(E91+H91)/(E91+F91+G91+H91)</f>
        <v>1</v>
      </c>
      <c r="J91" s="1">
        <f>E91/(E91+G91)</f>
        <v>1</v>
      </c>
      <c r="K91" s="1">
        <f>E91/(E91+F91)</f>
        <v>1</v>
      </c>
      <c r="L91" s="3">
        <f>E91+F91+G91+H91</f>
        <v>51</v>
      </c>
      <c r="M91" s="3">
        <f>E91+F91</f>
        <v>6</v>
      </c>
    </row>
    <row r="92" spans="1:13" ht="12">
      <c r="A92">
        <v>12</v>
      </c>
      <c r="B92">
        <v>48</v>
      </c>
      <c r="C92">
        <v>38</v>
      </c>
      <c r="D92">
        <v>1</v>
      </c>
      <c r="E92">
        <v>1</v>
      </c>
      <c r="F92">
        <v>0</v>
      </c>
      <c r="G92">
        <v>0</v>
      </c>
      <c r="H92" s="3">
        <f>C92-D92-F92</f>
        <v>37</v>
      </c>
      <c r="I92" s="1">
        <f>(E92+H92)/(E92+F92+G92+H92)</f>
        <v>1</v>
      </c>
      <c r="J92" s="1">
        <f>E92/(E92+G92)</f>
        <v>1</v>
      </c>
      <c r="K92" s="1">
        <f>E92/(E92+F92)</f>
        <v>1</v>
      </c>
      <c r="L92" s="3">
        <f>E92+F92+G92+H92</f>
        <v>38</v>
      </c>
      <c r="M92" s="3">
        <f>E92+F92</f>
        <v>1</v>
      </c>
    </row>
    <row r="93" spans="1:13" ht="12">
      <c r="A93">
        <v>12</v>
      </c>
      <c r="B93">
        <v>49</v>
      </c>
      <c r="C93">
        <v>5</v>
      </c>
      <c r="D93">
        <v>2</v>
      </c>
      <c r="E93">
        <v>2</v>
      </c>
      <c r="F93">
        <v>0</v>
      </c>
      <c r="G93">
        <v>0</v>
      </c>
      <c r="H93" s="3">
        <f>C93-D93-F93</f>
        <v>3</v>
      </c>
      <c r="I93" s="1">
        <f>(E93+H93)/(E93+F93+G93+H93)</f>
        <v>1</v>
      </c>
      <c r="J93" s="1">
        <f>E93/(E93+G93)</f>
        <v>1</v>
      </c>
      <c r="K93" s="1">
        <f>E93/(E93+F93)</f>
        <v>1</v>
      </c>
      <c r="L93" s="3">
        <f>E93+F93+G93+H93</f>
        <v>5</v>
      </c>
      <c r="M93" s="3">
        <f>E93+F93</f>
        <v>2</v>
      </c>
    </row>
    <row r="94" spans="1:13" ht="12">
      <c r="A94">
        <v>12</v>
      </c>
      <c r="B94">
        <v>50</v>
      </c>
      <c r="C94">
        <v>38</v>
      </c>
      <c r="D94">
        <v>1</v>
      </c>
      <c r="E94">
        <v>1</v>
      </c>
      <c r="F94">
        <v>0</v>
      </c>
      <c r="G94">
        <v>0</v>
      </c>
      <c r="H94" s="3">
        <f>C94-D94-F94</f>
        <v>37</v>
      </c>
      <c r="I94" s="1">
        <f>(E94+H94)/(E94+F94+G94+H94)</f>
        <v>1</v>
      </c>
      <c r="J94" s="1">
        <f>E94/(E94+G94)</f>
        <v>1</v>
      </c>
      <c r="K94" s="1">
        <f>E94/(E94+F94)</f>
        <v>1</v>
      </c>
      <c r="L94" s="3">
        <f>E94+F94+G94+H94</f>
        <v>38</v>
      </c>
      <c r="M94" s="3">
        <f>E94+F94</f>
        <v>1</v>
      </c>
    </row>
    <row r="95" spans="1:13" ht="12">
      <c r="A95">
        <v>12</v>
      </c>
      <c r="B95">
        <v>51</v>
      </c>
      <c r="C95">
        <v>37</v>
      </c>
      <c r="D95">
        <v>0</v>
      </c>
      <c r="E95">
        <v>0</v>
      </c>
      <c r="F95">
        <v>0</v>
      </c>
      <c r="G95">
        <v>0</v>
      </c>
      <c r="H95" s="3">
        <f>C95-D95-F95</f>
        <v>37</v>
      </c>
      <c r="I95" s="1">
        <f>(E95+H95)/(E95+F95+G95+H95)</f>
        <v>1</v>
      </c>
      <c r="L95" s="3">
        <f>E95+F95+G95+H95</f>
        <v>37</v>
      </c>
      <c r="M95" s="3">
        <f>E95+F95</f>
        <v>0</v>
      </c>
    </row>
    <row r="96" spans="1:13" ht="12">
      <c r="A96">
        <v>12</v>
      </c>
      <c r="B96">
        <v>52</v>
      </c>
      <c r="C96">
        <v>15</v>
      </c>
      <c r="D96">
        <v>1</v>
      </c>
      <c r="E96">
        <v>1</v>
      </c>
      <c r="F96">
        <v>0</v>
      </c>
      <c r="G96">
        <v>0</v>
      </c>
      <c r="H96" s="3">
        <f>C96-D96-F96</f>
        <v>14</v>
      </c>
      <c r="I96" s="1">
        <f>(E96+H96)/(E96+F96+G96+H96)</f>
        <v>1</v>
      </c>
      <c r="J96" s="1">
        <f>E96/(E96+G96)</f>
        <v>1</v>
      </c>
      <c r="K96" s="1">
        <f>E96/(E96+F96)</f>
        <v>1</v>
      </c>
      <c r="L96" s="3">
        <f>E96+F96+G96+H96</f>
        <v>15</v>
      </c>
      <c r="M96" s="3">
        <f>E96+F96</f>
        <v>1</v>
      </c>
    </row>
    <row r="97" spans="1:13" ht="12">
      <c r="A97">
        <v>12</v>
      </c>
      <c r="B97">
        <v>53</v>
      </c>
      <c r="C97">
        <v>40</v>
      </c>
      <c r="D97">
        <v>3</v>
      </c>
      <c r="E97">
        <v>3</v>
      </c>
      <c r="F97">
        <v>0</v>
      </c>
      <c r="G97">
        <v>0</v>
      </c>
      <c r="H97" s="3">
        <f>C97-D97-F97</f>
        <v>37</v>
      </c>
      <c r="I97" s="1">
        <f>(E97+H97)/(E97+F97+G97+H97)</f>
        <v>1</v>
      </c>
      <c r="J97" s="1">
        <f>E97/(E97+G97)</f>
        <v>1</v>
      </c>
      <c r="K97" s="1">
        <f>E97/(E97+F97)</f>
        <v>1</v>
      </c>
      <c r="L97" s="3">
        <f>E97+F97+G97+H97</f>
        <v>40</v>
      </c>
      <c r="M97" s="3">
        <f>E97+F97</f>
        <v>3</v>
      </c>
    </row>
    <row r="98" spans="1:13" ht="12">
      <c r="A98">
        <v>12</v>
      </c>
      <c r="B98">
        <v>54</v>
      </c>
      <c r="C98">
        <v>1</v>
      </c>
      <c r="D98">
        <v>1</v>
      </c>
      <c r="E98">
        <v>1</v>
      </c>
      <c r="F98">
        <v>0</v>
      </c>
      <c r="G98">
        <v>0</v>
      </c>
      <c r="H98" s="3">
        <f>C98-D98-F98</f>
        <v>0</v>
      </c>
      <c r="I98" s="1">
        <f>(E98+H98)/(E98+F98+G98+H98)</f>
        <v>1</v>
      </c>
      <c r="J98" s="1">
        <f>E98/(E98+G98)</f>
        <v>1</v>
      </c>
      <c r="K98" s="1">
        <f>E98/(E98+F98)</f>
        <v>1</v>
      </c>
      <c r="L98" s="3">
        <f>E98+F98+G98+H98</f>
        <v>1</v>
      </c>
      <c r="M98" s="3">
        <f>E98+F98</f>
        <v>1</v>
      </c>
    </row>
    <row r="99" spans="1:13" ht="12">
      <c r="A99">
        <v>12</v>
      </c>
      <c r="B99">
        <v>55</v>
      </c>
      <c r="C99">
        <v>38</v>
      </c>
      <c r="D99">
        <v>4</v>
      </c>
      <c r="E99">
        <v>4</v>
      </c>
      <c r="F99">
        <v>0</v>
      </c>
      <c r="G99">
        <v>0</v>
      </c>
      <c r="H99" s="3">
        <f>C99-D99-F99</f>
        <v>34</v>
      </c>
      <c r="I99" s="1">
        <f>(E99+H99)/(E99+F99+G99+H99)</f>
        <v>1</v>
      </c>
      <c r="J99" s="1">
        <f>E99/(E99+G99)</f>
        <v>1</v>
      </c>
      <c r="K99" s="1">
        <f>E99/(E99+F99)</f>
        <v>1</v>
      </c>
      <c r="L99" s="3">
        <f>E99+F99+G99+H99</f>
        <v>38</v>
      </c>
      <c r="M99" s="3">
        <f>E99+F99</f>
        <v>4</v>
      </c>
    </row>
    <row r="100" spans="1:13" ht="12">
      <c r="A100">
        <v>12</v>
      </c>
      <c r="B100">
        <v>56</v>
      </c>
      <c r="C100">
        <v>54</v>
      </c>
      <c r="D100">
        <v>9</v>
      </c>
      <c r="E100">
        <v>9</v>
      </c>
      <c r="F100">
        <v>0</v>
      </c>
      <c r="G100">
        <v>0</v>
      </c>
      <c r="H100" s="3">
        <f>C100-D100-F100</f>
        <v>45</v>
      </c>
      <c r="I100" s="1">
        <f>(E100+H100)/(E100+F100+G100+H100)</f>
        <v>1</v>
      </c>
      <c r="J100" s="1">
        <f>E100/(E100+G100)</f>
        <v>1</v>
      </c>
      <c r="K100" s="1">
        <f>E100/(E100+F100)</f>
        <v>1</v>
      </c>
      <c r="L100" s="3">
        <f>E100+F100+G100+H100</f>
        <v>54</v>
      </c>
      <c r="M100" s="3">
        <f>E100+F100</f>
        <v>9</v>
      </c>
    </row>
    <row r="101" spans="1:13" ht="12">
      <c r="A101">
        <v>12</v>
      </c>
      <c r="B101">
        <v>57</v>
      </c>
      <c r="C101">
        <v>7</v>
      </c>
      <c r="D101">
        <v>1</v>
      </c>
      <c r="E101">
        <v>1</v>
      </c>
      <c r="F101">
        <v>0</v>
      </c>
      <c r="G101">
        <v>0</v>
      </c>
      <c r="H101" s="3">
        <f>C101-D101-F101</f>
        <v>6</v>
      </c>
      <c r="I101" s="1">
        <f>(E101+H101)/(E101+F101+G101+H101)</f>
        <v>1</v>
      </c>
      <c r="J101" s="1">
        <f>E101/(E101+G101)</f>
        <v>1</v>
      </c>
      <c r="K101" s="1">
        <f>E101/(E101+F101)</f>
        <v>1</v>
      </c>
      <c r="L101" s="3">
        <f>E101+F101+G101+H101</f>
        <v>7</v>
      </c>
      <c r="M101" s="3">
        <f>E101+F101</f>
        <v>1</v>
      </c>
    </row>
    <row r="102" spans="1:13" ht="12">
      <c r="A102">
        <v>12</v>
      </c>
      <c r="B102">
        <v>58</v>
      </c>
      <c r="C102">
        <v>39</v>
      </c>
      <c r="D102">
        <v>4</v>
      </c>
      <c r="E102">
        <v>4</v>
      </c>
      <c r="F102">
        <v>0</v>
      </c>
      <c r="G102">
        <v>0</v>
      </c>
      <c r="H102" s="3">
        <f>C102-D102-F102</f>
        <v>35</v>
      </c>
      <c r="I102" s="1">
        <f>(E102+H102)/(E102+F102+G102+H102)</f>
        <v>1</v>
      </c>
      <c r="J102" s="1">
        <f>E102/(E102+G102)</f>
        <v>1</v>
      </c>
      <c r="K102" s="1">
        <f>E102/(E102+F102)</f>
        <v>1</v>
      </c>
      <c r="L102" s="3">
        <f>E102+F102+G102+H102</f>
        <v>39</v>
      </c>
      <c r="M102" s="3">
        <f>E102+F102</f>
        <v>4</v>
      </c>
    </row>
    <row r="103" spans="1:11" ht="12">
      <c r="A103" s="4" t="s">
        <v>17</v>
      </c>
      <c r="B103" s="4"/>
      <c r="C103" s="4"/>
      <c r="D103" s="4"/>
      <c r="E103" s="4"/>
      <c r="F103" s="4"/>
      <c r="G103" s="4"/>
      <c r="H103" s="4"/>
      <c r="I103" s="5">
        <f>SUM(I49:I102)/(100-46)</f>
        <v>0.9981481481481481</v>
      </c>
      <c r="J103" s="5">
        <f>SUM(J49:J102)/37</f>
        <v>1</v>
      </c>
      <c r="K103" s="5">
        <f>SUM(K49:K102)/38</f>
        <v>0.9736842105263158</v>
      </c>
    </row>
    <row r="104" spans="1:13" ht="12">
      <c r="A104">
        <v>13</v>
      </c>
      <c r="B104">
        <v>1</v>
      </c>
      <c r="C104">
        <v>7</v>
      </c>
      <c r="D104">
        <v>1</v>
      </c>
      <c r="E104">
        <v>1</v>
      </c>
      <c r="F104">
        <v>0</v>
      </c>
      <c r="G104">
        <v>0</v>
      </c>
      <c r="H104" s="3">
        <f>C104-D104-F104</f>
        <v>6</v>
      </c>
      <c r="I104" s="1">
        <f>(E104+H104)/(E104+F104+G104+H104)</f>
        <v>1</v>
      </c>
      <c r="J104" s="1">
        <f>E104/(E104+G104)</f>
        <v>1</v>
      </c>
      <c r="K104" s="1">
        <f>E104/(E104+F104)</f>
        <v>1</v>
      </c>
      <c r="L104" s="3">
        <f>E104+F104+G104+H104</f>
        <v>7</v>
      </c>
      <c r="M104" s="3">
        <f>E104+F104</f>
        <v>1</v>
      </c>
    </row>
    <row r="105" spans="1:13" ht="12">
      <c r="A105">
        <v>13</v>
      </c>
      <c r="B105">
        <v>2</v>
      </c>
      <c r="C105">
        <v>63</v>
      </c>
      <c r="D105">
        <v>0</v>
      </c>
      <c r="E105">
        <v>0</v>
      </c>
      <c r="F105">
        <v>0</v>
      </c>
      <c r="G105">
        <v>0</v>
      </c>
      <c r="H105" s="3">
        <f>C105-D105-F105</f>
        <v>63</v>
      </c>
      <c r="I105" s="1">
        <f>(E105+H105)/(E105+F105+G105+H105)</f>
        <v>1</v>
      </c>
      <c r="L105" s="3">
        <f>E105+F105+G105+H105</f>
        <v>63</v>
      </c>
      <c r="M105" s="3">
        <f>E105+F105</f>
        <v>0</v>
      </c>
    </row>
    <row r="106" spans="1:13" ht="12">
      <c r="A106">
        <v>13</v>
      </c>
      <c r="B106">
        <v>3</v>
      </c>
      <c r="C106">
        <v>34</v>
      </c>
      <c r="D106">
        <v>1</v>
      </c>
      <c r="E106">
        <v>1</v>
      </c>
      <c r="F106">
        <v>0</v>
      </c>
      <c r="G106">
        <v>0</v>
      </c>
      <c r="H106" s="3">
        <f>C106-D106-F106</f>
        <v>33</v>
      </c>
      <c r="I106" s="1">
        <f>(E106+H106)/(E106+F106+G106+H106)</f>
        <v>1</v>
      </c>
      <c r="J106" s="1">
        <f>E106/(E106+G106)</f>
        <v>1</v>
      </c>
      <c r="K106" s="1">
        <f>E106/(E106+F106)</f>
        <v>1</v>
      </c>
      <c r="L106" s="3">
        <f>E106+F106+G106+H106</f>
        <v>34</v>
      </c>
      <c r="M106" s="3">
        <f>E106+F106</f>
        <v>1</v>
      </c>
    </row>
    <row r="107" spans="1:13" ht="12">
      <c r="A107">
        <v>13</v>
      </c>
      <c r="B107">
        <v>4</v>
      </c>
      <c r="C107">
        <v>33</v>
      </c>
      <c r="D107">
        <v>2</v>
      </c>
      <c r="E107">
        <v>2</v>
      </c>
      <c r="F107">
        <v>0</v>
      </c>
      <c r="G107">
        <v>0</v>
      </c>
      <c r="H107" s="3">
        <f>C107-D107-F107</f>
        <v>31</v>
      </c>
      <c r="I107" s="1">
        <f>(E107+H107)/(E107+F107+G107+H107)</f>
        <v>1</v>
      </c>
      <c r="J107" s="1">
        <f>E107/(E107+G107)</f>
        <v>1</v>
      </c>
      <c r="K107" s="1">
        <f>E107/(E107+F107)</f>
        <v>1</v>
      </c>
      <c r="L107" s="3">
        <f>E107+F107+G107+H107</f>
        <v>33</v>
      </c>
      <c r="M107" s="3">
        <f>E107+F107</f>
        <v>2</v>
      </c>
    </row>
    <row r="108" spans="1:13" ht="12">
      <c r="A108">
        <v>13</v>
      </c>
      <c r="B108">
        <v>5</v>
      </c>
      <c r="C108">
        <v>40</v>
      </c>
      <c r="D108">
        <v>2</v>
      </c>
      <c r="E108">
        <v>2</v>
      </c>
      <c r="F108">
        <v>1</v>
      </c>
      <c r="G108">
        <v>0</v>
      </c>
      <c r="H108" s="3">
        <f>C108-D108-F108</f>
        <v>37</v>
      </c>
      <c r="I108" s="1">
        <f>(E108+H108)/(E108+F108+G108+H108)</f>
        <v>0.975</v>
      </c>
      <c r="J108" s="1">
        <f>E108/(E108+G108)</f>
        <v>1</v>
      </c>
      <c r="K108" s="1">
        <f>E108/(E108+F108)</f>
        <v>0.6666666666666666</v>
      </c>
      <c r="L108" s="3">
        <f>E108+F108+G108+H108</f>
        <v>40</v>
      </c>
      <c r="M108" s="3">
        <f>E108+F108</f>
        <v>3</v>
      </c>
    </row>
    <row r="109" spans="1:13" ht="12">
      <c r="A109">
        <v>13</v>
      </c>
      <c r="B109">
        <v>6</v>
      </c>
      <c r="C109">
        <v>4</v>
      </c>
      <c r="D109">
        <v>2</v>
      </c>
      <c r="E109">
        <v>2</v>
      </c>
      <c r="F109">
        <v>0</v>
      </c>
      <c r="G109">
        <v>0</v>
      </c>
      <c r="H109" s="3">
        <f>C109-D109-F109</f>
        <v>2</v>
      </c>
      <c r="I109" s="1">
        <f>(E109+H109)/(E109+F109+G109+H109)</f>
        <v>1</v>
      </c>
      <c r="J109" s="1">
        <f>E109/(E109+G109)</f>
        <v>1</v>
      </c>
      <c r="K109" s="1">
        <f>E109/(E109+F109)</f>
        <v>1</v>
      </c>
      <c r="L109" s="3">
        <f>E109+F109+G109+H109</f>
        <v>4</v>
      </c>
      <c r="M109" s="3">
        <f>E109+F109</f>
        <v>2</v>
      </c>
    </row>
    <row r="110" spans="1:13" ht="12">
      <c r="A110">
        <v>13</v>
      </c>
      <c r="B110">
        <v>7</v>
      </c>
      <c r="C110">
        <v>31</v>
      </c>
      <c r="D110">
        <v>0</v>
      </c>
      <c r="E110">
        <v>0</v>
      </c>
      <c r="F110">
        <v>0</v>
      </c>
      <c r="G110">
        <v>0</v>
      </c>
      <c r="H110" s="3">
        <f>C110-D110-F110</f>
        <v>31</v>
      </c>
      <c r="I110" s="1">
        <f>(E110+H110)/(E110+F110+G110+H110)</f>
        <v>1</v>
      </c>
      <c r="L110" s="3">
        <f>E110+F110+G110+H110</f>
        <v>31</v>
      </c>
      <c r="M110" s="3">
        <f>E110+F110</f>
        <v>0</v>
      </c>
    </row>
    <row r="111" spans="1:13" ht="12">
      <c r="A111">
        <v>13</v>
      </c>
      <c r="B111">
        <v>8</v>
      </c>
      <c r="C111">
        <v>41</v>
      </c>
      <c r="D111">
        <v>1</v>
      </c>
      <c r="E111">
        <v>1</v>
      </c>
      <c r="F111">
        <v>1</v>
      </c>
      <c r="G111">
        <v>0</v>
      </c>
      <c r="H111" s="3">
        <f>C111-D111-F111</f>
        <v>39</v>
      </c>
      <c r="I111" s="1">
        <f>(E111+H111)/(E111+F111+G111+H111)</f>
        <v>0.975609756097561</v>
      </c>
      <c r="J111" s="1">
        <f>E111/(E111+G111)</f>
        <v>1</v>
      </c>
      <c r="K111" s="1">
        <f>E111/(E111+F111)</f>
        <v>0.5</v>
      </c>
      <c r="L111" s="3">
        <f>E111+F111+G111+H111</f>
        <v>41</v>
      </c>
      <c r="M111" s="3">
        <f>E111+F111</f>
        <v>2</v>
      </c>
    </row>
    <row r="112" spans="1:13" ht="12">
      <c r="A112">
        <v>13</v>
      </c>
      <c r="B112">
        <v>10</v>
      </c>
      <c r="C112">
        <v>32</v>
      </c>
      <c r="D112">
        <v>1</v>
      </c>
      <c r="E112">
        <v>1</v>
      </c>
      <c r="F112">
        <v>0</v>
      </c>
      <c r="G112">
        <v>0</v>
      </c>
      <c r="H112" s="3">
        <f>C112-D112-F112</f>
        <v>31</v>
      </c>
      <c r="I112" s="1">
        <f>(E112+H112)/(E112+F112+G112+H112)</f>
        <v>1</v>
      </c>
      <c r="J112" s="1">
        <f>E112/(E112+G112)</f>
        <v>1</v>
      </c>
      <c r="K112" s="1">
        <f>E112/(E112+F112)</f>
        <v>1</v>
      </c>
      <c r="L112" s="3">
        <f>E112+F112+G112+H112</f>
        <v>32</v>
      </c>
      <c r="M112" s="3">
        <f>E112+F112</f>
        <v>1</v>
      </c>
    </row>
    <row r="113" spans="1:13" ht="12">
      <c r="A113">
        <v>13</v>
      </c>
      <c r="B113">
        <v>11</v>
      </c>
      <c r="C113">
        <v>62</v>
      </c>
      <c r="D113">
        <v>1</v>
      </c>
      <c r="E113">
        <v>1</v>
      </c>
      <c r="F113">
        <v>0</v>
      </c>
      <c r="G113">
        <v>0</v>
      </c>
      <c r="H113" s="3">
        <f>C113-D113-F113</f>
        <v>61</v>
      </c>
      <c r="I113" s="1">
        <f>(E113+H113)/(E113+F113+G113+H113)</f>
        <v>1</v>
      </c>
      <c r="J113" s="1">
        <f>E113/(E113+G113)</f>
        <v>1</v>
      </c>
      <c r="K113" s="1">
        <f>E113/(E113+F113)</f>
        <v>1</v>
      </c>
      <c r="L113" s="3">
        <f>E113+F113+G113+H113</f>
        <v>62</v>
      </c>
      <c r="M113" s="3">
        <f>E113+F113</f>
        <v>1</v>
      </c>
    </row>
    <row r="114" spans="1:13" ht="12">
      <c r="A114">
        <v>13</v>
      </c>
      <c r="B114">
        <v>12</v>
      </c>
      <c r="C114">
        <v>34</v>
      </c>
      <c r="D114">
        <v>3</v>
      </c>
      <c r="E114">
        <v>3</v>
      </c>
      <c r="F114">
        <v>0</v>
      </c>
      <c r="G114">
        <v>0</v>
      </c>
      <c r="H114" s="3">
        <f>C114-D114-F114</f>
        <v>31</v>
      </c>
      <c r="I114" s="1">
        <f>(E114+H114)/(E114+F114+G114+H114)</f>
        <v>1</v>
      </c>
      <c r="J114" s="1">
        <f>E114/(E114+G114)</f>
        <v>1</v>
      </c>
      <c r="K114" s="1">
        <f>E114/(E114+F114)</f>
        <v>1</v>
      </c>
      <c r="L114" s="3">
        <f>E114+F114+G114+H114</f>
        <v>34</v>
      </c>
      <c r="M114" s="3">
        <f>E114+F114</f>
        <v>3</v>
      </c>
    </row>
    <row r="115" spans="1:13" ht="12">
      <c r="A115">
        <v>13</v>
      </c>
      <c r="B115">
        <v>13</v>
      </c>
      <c r="C115">
        <v>47</v>
      </c>
      <c r="D115">
        <v>8</v>
      </c>
      <c r="E115">
        <v>8</v>
      </c>
      <c r="F115">
        <v>0</v>
      </c>
      <c r="G115">
        <v>0</v>
      </c>
      <c r="H115" s="3">
        <f>C115-D115-F115</f>
        <v>39</v>
      </c>
      <c r="I115" s="1">
        <f>(E115+H115)/(E115+F115+G115+H115)</f>
        <v>1</v>
      </c>
      <c r="J115" s="1">
        <f>E115/(E115+G115)</f>
        <v>1</v>
      </c>
      <c r="K115" s="1">
        <f>E115/(E115+F115)</f>
        <v>1</v>
      </c>
      <c r="L115" s="3">
        <f>E115+F115+G115+H115</f>
        <v>47</v>
      </c>
      <c r="M115" s="3">
        <f>E115+F115</f>
        <v>8</v>
      </c>
    </row>
    <row r="116" spans="1:13" ht="12">
      <c r="A116">
        <v>13</v>
      </c>
      <c r="B116">
        <v>14</v>
      </c>
      <c r="C116">
        <v>33</v>
      </c>
      <c r="D116">
        <v>0</v>
      </c>
      <c r="E116">
        <v>0</v>
      </c>
      <c r="F116">
        <v>0</v>
      </c>
      <c r="G116">
        <v>0</v>
      </c>
      <c r="H116" s="3">
        <f>C116-D116-F116</f>
        <v>33</v>
      </c>
      <c r="I116" s="1">
        <f>(E116+H116)/(E116+F116+G116+H116)</f>
        <v>1</v>
      </c>
      <c r="L116" s="3">
        <f>E116+F116+G116+H116</f>
        <v>33</v>
      </c>
      <c r="M116" s="3">
        <f>E116+F116</f>
        <v>0</v>
      </c>
    </row>
    <row r="117" spans="1:13" ht="12">
      <c r="A117">
        <v>13</v>
      </c>
      <c r="B117">
        <v>15</v>
      </c>
      <c r="C117">
        <v>33</v>
      </c>
      <c r="D117">
        <v>0</v>
      </c>
      <c r="E117">
        <v>0</v>
      </c>
      <c r="F117">
        <v>0</v>
      </c>
      <c r="G117">
        <v>0</v>
      </c>
      <c r="H117" s="3">
        <f>C117-D117-F117</f>
        <v>33</v>
      </c>
      <c r="I117" s="1">
        <f>(E117+H117)/(E117+F117+G117+H117)</f>
        <v>1</v>
      </c>
      <c r="L117" s="3">
        <f>E117+F117+G117+H117</f>
        <v>33</v>
      </c>
      <c r="M117" s="3">
        <f>E117+F117</f>
        <v>0</v>
      </c>
    </row>
    <row r="118" spans="1:13" ht="12">
      <c r="A118">
        <v>13</v>
      </c>
      <c r="B118">
        <v>16</v>
      </c>
      <c r="C118">
        <v>37</v>
      </c>
      <c r="D118">
        <v>4</v>
      </c>
      <c r="E118">
        <v>4</v>
      </c>
      <c r="F118">
        <v>0</v>
      </c>
      <c r="G118">
        <v>0</v>
      </c>
      <c r="H118" s="3">
        <f>C118-D118-F118</f>
        <v>33</v>
      </c>
      <c r="I118" s="1">
        <f>(E118+H118)/(E118+F118+G118+H118)</f>
        <v>1</v>
      </c>
      <c r="J118" s="1">
        <f>E118/(E118+G118)</f>
        <v>1</v>
      </c>
      <c r="K118" s="1">
        <f>E118/(E118+F118)</f>
        <v>1</v>
      </c>
      <c r="L118" s="3">
        <f>E118+F118+G118+H118</f>
        <v>37</v>
      </c>
      <c r="M118" s="3">
        <f>E118+F118</f>
        <v>4</v>
      </c>
    </row>
    <row r="119" spans="1:13" ht="12">
      <c r="A119">
        <v>13</v>
      </c>
      <c r="B119">
        <v>17</v>
      </c>
      <c r="C119">
        <v>33</v>
      </c>
      <c r="D119">
        <v>0</v>
      </c>
      <c r="E119">
        <v>0</v>
      </c>
      <c r="F119">
        <v>0</v>
      </c>
      <c r="G119">
        <v>0</v>
      </c>
      <c r="H119" s="3">
        <f>C119-D119-F119</f>
        <v>33</v>
      </c>
      <c r="I119" s="1">
        <f>(E119+H119)/(E119+F119+G119+H119)</f>
        <v>1</v>
      </c>
      <c r="L119" s="3">
        <f>E119+F119+G119+H119</f>
        <v>33</v>
      </c>
      <c r="M119" s="3">
        <f>E119+F119</f>
        <v>0</v>
      </c>
    </row>
    <row r="120" spans="1:13" ht="12">
      <c r="A120">
        <v>13</v>
      </c>
      <c r="B120">
        <v>18</v>
      </c>
      <c r="C120">
        <v>64</v>
      </c>
      <c r="D120">
        <v>1</v>
      </c>
      <c r="E120">
        <v>1</v>
      </c>
      <c r="F120">
        <v>0</v>
      </c>
      <c r="G120">
        <v>0</v>
      </c>
      <c r="H120" s="3">
        <f>C120-D120-F120</f>
        <v>63</v>
      </c>
      <c r="I120" s="1">
        <f>(E120+H120)/(E120+F120+G120+H120)</f>
        <v>1</v>
      </c>
      <c r="J120" s="1">
        <f>E120/(E120+G120)</f>
        <v>1</v>
      </c>
      <c r="K120" s="1">
        <f>E120/(E120+F120)</f>
        <v>1</v>
      </c>
      <c r="L120" s="3">
        <f>E120+F120+G120+H120</f>
        <v>64</v>
      </c>
      <c r="M120" s="3">
        <f>E120+F120</f>
        <v>1</v>
      </c>
    </row>
    <row r="121" spans="1:13" ht="12">
      <c r="A121">
        <v>13</v>
      </c>
      <c r="B121">
        <v>19</v>
      </c>
      <c r="C121">
        <v>31</v>
      </c>
      <c r="D121">
        <v>0</v>
      </c>
      <c r="E121">
        <v>0</v>
      </c>
      <c r="F121">
        <v>0</v>
      </c>
      <c r="G121">
        <v>0</v>
      </c>
      <c r="H121" s="3">
        <f>C121-D121-F121</f>
        <v>31</v>
      </c>
      <c r="I121" s="1">
        <f>(E121+H121)/(E121+F121+G121+H121)</f>
        <v>1</v>
      </c>
      <c r="L121" s="3">
        <f>E121+F121+G121+H121</f>
        <v>31</v>
      </c>
      <c r="M121" s="3">
        <f>E121+F121</f>
        <v>0</v>
      </c>
    </row>
    <row r="122" spans="1:13" ht="12">
      <c r="A122">
        <v>13</v>
      </c>
      <c r="B122">
        <v>20</v>
      </c>
      <c r="C122">
        <v>34</v>
      </c>
      <c r="D122">
        <v>1</v>
      </c>
      <c r="E122">
        <v>1</v>
      </c>
      <c r="F122">
        <v>0</v>
      </c>
      <c r="G122">
        <v>0</v>
      </c>
      <c r="H122" s="3">
        <f>C122-D122-F122</f>
        <v>33</v>
      </c>
      <c r="I122" s="1">
        <f>(E122+H122)/(E122+F122+G122+H122)</f>
        <v>1</v>
      </c>
      <c r="J122" s="1">
        <f>E122/(E122+G122)</f>
        <v>1</v>
      </c>
      <c r="K122" s="1">
        <f>E122/(E122+F122)</f>
        <v>1</v>
      </c>
      <c r="L122" s="3">
        <f>E122+F122+G122+H122</f>
        <v>34</v>
      </c>
      <c r="M122" s="3">
        <f>E122+F122</f>
        <v>1</v>
      </c>
    </row>
    <row r="123" spans="1:13" ht="12">
      <c r="A123">
        <v>13</v>
      </c>
      <c r="B123">
        <v>21</v>
      </c>
      <c r="C123">
        <v>33</v>
      </c>
      <c r="D123">
        <v>0</v>
      </c>
      <c r="E123">
        <v>0</v>
      </c>
      <c r="F123">
        <v>0</v>
      </c>
      <c r="G123">
        <v>0</v>
      </c>
      <c r="H123" s="3">
        <f>C123-D123-F123</f>
        <v>33</v>
      </c>
      <c r="I123" s="1">
        <f>(E123+H123)/(E123+F123+G123+H123)</f>
        <v>1</v>
      </c>
      <c r="L123" s="3">
        <f>E123+F123+G123+H123</f>
        <v>33</v>
      </c>
      <c r="M123" s="3">
        <f>E123+F123</f>
        <v>0</v>
      </c>
    </row>
    <row r="124" spans="1:13" ht="12">
      <c r="A124">
        <v>13</v>
      </c>
      <c r="B124">
        <v>22</v>
      </c>
      <c r="C124">
        <v>30</v>
      </c>
      <c r="D124">
        <v>3</v>
      </c>
      <c r="E124">
        <v>3</v>
      </c>
      <c r="F124">
        <v>0</v>
      </c>
      <c r="G124">
        <v>0</v>
      </c>
      <c r="H124" s="3">
        <f>C124-D124-F124</f>
        <v>27</v>
      </c>
      <c r="I124" s="1">
        <f>(E124+H124)/(E124+F124+G124+H124)</f>
        <v>1</v>
      </c>
      <c r="J124" s="1">
        <f>E124/(E124+G124)</f>
        <v>1</v>
      </c>
      <c r="K124" s="1">
        <f>E124/(E124+F124)</f>
        <v>1</v>
      </c>
      <c r="L124" s="3">
        <f>E124+F124+G124+H124</f>
        <v>30</v>
      </c>
      <c r="M124" s="3">
        <f>E124+F124</f>
        <v>3</v>
      </c>
    </row>
    <row r="125" spans="1:13" ht="12">
      <c r="A125">
        <v>13</v>
      </c>
      <c r="B125">
        <v>23</v>
      </c>
      <c r="C125">
        <v>33</v>
      </c>
      <c r="D125">
        <v>0</v>
      </c>
      <c r="E125">
        <v>0</v>
      </c>
      <c r="F125">
        <v>0</v>
      </c>
      <c r="G125">
        <v>0</v>
      </c>
      <c r="H125" s="3">
        <f>C125-D125-F125</f>
        <v>33</v>
      </c>
      <c r="I125" s="1">
        <f>(E125+H125)/(E125+F125+G125+H125)</f>
        <v>1</v>
      </c>
      <c r="L125" s="3">
        <f>E125+F125+G125+H125</f>
        <v>33</v>
      </c>
      <c r="M125" s="3">
        <f>E125+F125</f>
        <v>0</v>
      </c>
    </row>
    <row r="126" spans="1:13" ht="12">
      <c r="A126">
        <v>13</v>
      </c>
      <c r="B126">
        <v>24</v>
      </c>
      <c r="C126">
        <v>31</v>
      </c>
      <c r="D126">
        <v>0</v>
      </c>
      <c r="E126">
        <v>0</v>
      </c>
      <c r="F126">
        <v>0</v>
      </c>
      <c r="G126">
        <v>0</v>
      </c>
      <c r="H126" s="3">
        <f>C126-D126-F126</f>
        <v>31</v>
      </c>
      <c r="I126" s="1">
        <f>(E126+H126)/(E126+F126+G126+H126)</f>
        <v>1</v>
      </c>
      <c r="L126" s="3">
        <f>E126+F126+G126+H126</f>
        <v>31</v>
      </c>
      <c r="M126" s="3">
        <f>E126+F126</f>
        <v>0</v>
      </c>
    </row>
    <row r="127" spans="1:13" ht="12">
      <c r="A127">
        <v>13</v>
      </c>
      <c r="B127">
        <v>25</v>
      </c>
      <c r="C127">
        <v>31</v>
      </c>
      <c r="D127">
        <v>0</v>
      </c>
      <c r="E127">
        <v>0</v>
      </c>
      <c r="F127">
        <v>0</v>
      </c>
      <c r="G127">
        <v>0</v>
      </c>
      <c r="H127" s="3">
        <f>C127-D127-F127</f>
        <v>31</v>
      </c>
      <c r="I127" s="1">
        <f>(E127+H127)/(E127+F127+G127+H127)</f>
        <v>1</v>
      </c>
      <c r="L127" s="3">
        <f>E127+F127+G127+H127</f>
        <v>31</v>
      </c>
      <c r="M127" s="3">
        <f>E127+F127</f>
        <v>0</v>
      </c>
    </row>
    <row r="128" spans="1:13" ht="12">
      <c r="A128">
        <v>13</v>
      </c>
      <c r="B128">
        <v>26</v>
      </c>
      <c r="C128">
        <v>34</v>
      </c>
      <c r="D128">
        <v>1</v>
      </c>
      <c r="E128">
        <v>1</v>
      </c>
      <c r="F128">
        <v>0</v>
      </c>
      <c r="G128">
        <v>0</v>
      </c>
      <c r="H128" s="3">
        <f>C128-D128-F128</f>
        <v>33</v>
      </c>
      <c r="I128" s="1">
        <f>(E128+H128)/(E128+F128+G128+H128)</f>
        <v>1</v>
      </c>
      <c r="J128" s="1">
        <f>E128/(E128+G128)</f>
        <v>1</v>
      </c>
      <c r="K128" s="1">
        <f>E128/(E128+F128)</f>
        <v>1</v>
      </c>
      <c r="L128" s="3">
        <f>E128+F128+G128+H128</f>
        <v>34</v>
      </c>
      <c r="M128" s="3">
        <f>E128+F128</f>
        <v>1</v>
      </c>
    </row>
    <row r="129" spans="1:13" ht="12">
      <c r="A129">
        <v>13</v>
      </c>
      <c r="B129">
        <v>27</v>
      </c>
      <c r="C129">
        <v>34</v>
      </c>
      <c r="D129">
        <v>1</v>
      </c>
      <c r="E129">
        <v>1</v>
      </c>
      <c r="F129">
        <v>0</v>
      </c>
      <c r="G129">
        <v>0</v>
      </c>
      <c r="H129" s="3">
        <f>C129-D129-F129</f>
        <v>33</v>
      </c>
      <c r="I129" s="1">
        <f>(E129+H129)/(E129+F129+G129+H129)</f>
        <v>1</v>
      </c>
      <c r="J129" s="1">
        <f>E129/(E129+G129)</f>
        <v>1</v>
      </c>
      <c r="K129" s="1">
        <f>E129/(E129+F129)</f>
        <v>1</v>
      </c>
      <c r="L129" s="3">
        <f>E129+F129+G129+H129</f>
        <v>34</v>
      </c>
      <c r="M129" s="3">
        <f>E129+F129</f>
        <v>1</v>
      </c>
    </row>
    <row r="130" spans="1:13" ht="12">
      <c r="A130">
        <v>13</v>
      </c>
      <c r="B130">
        <v>28</v>
      </c>
      <c r="C130">
        <v>34</v>
      </c>
      <c r="D130">
        <v>4</v>
      </c>
      <c r="E130">
        <v>4</v>
      </c>
      <c r="F130">
        <v>0</v>
      </c>
      <c r="G130">
        <v>0</v>
      </c>
      <c r="H130" s="3">
        <f>C130-D130-F130</f>
        <v>30</v>
      </c>
      <c r="I130" s="1">
        <f>(E130+H130)/(E130+F130+G130+H130)</f>
        <v>1</v>
      </c>
      <c r="J130" s="1">
        <f>E130/(E130+G130)</f>
        <v>1</v>
      </c>
      <c r="K130" s="1">
        <f>E130/(E130+F130)</f>
        <v>1</v>
      </c>
      <c r="L130" s="3">
        <f>E130+F130+G130+H130</f>
        <v>34</v>
      </c>
      <c r="M130" s="3">
        <f>E130+F130</f>
        <v>4</v>
      </c>
    </row>
    <row r="131" spans="1:13" ht="12">
      <c r="A131">
        <v>13</v>
      </c>
      <c r="B131">
        <v>29</v>
      </c>
      <c r="C131">
        <v>52</v>
      </c>
      <c r="D131">
        <v>11</v>
      </c>
      <c r="E131">
        <v>11</v>
      </c>
      <c r="F131">
        <v>0</v>
      </c>
      <c r="G131">
        <v>0</v>
      </c>
      <c r="H131" s="3">
        <f>C131-D131-F131</f>
        <v>41</v>
      </c>
      <c r="I131" s="1">
        <f>(E131+H131)/(E131+F131+G131+H131)</f>
        <v>1</v>
      </c>
      <c r="J131" s="1">
        <f>E131/(E131+G131)</f>
        <v>1</v>
      </c>
      <c r="K131" s="1">
        <f>E131/(E131+F131)</f>
        <v>1</v>
      </c>
      <c r="L131" s="3">
        <f>E131+F131+G131+H131</f>
        <v>52</v>
      </c>
      <c r="M131" s="3">
        <f>E131+F131</f>
        <v>11</v>
      </c>
    </row>
    <row r="132" spans="1:13" ht="12">
      <c r="A132">
        <v>13</v>
      </c>
      <c r="B132">
        <v>30</v>
      </c>
      <c r="C132">
        <v>31</v>
      </c>
      <c r="D132">
        <v>0</v>
      </c>
      <c r="E132">
        <v>0</v>
      </c>
      <c r="F132">
        <v>0</v>
      </c>
      <c r="G132">
        <v>0</v>
      </c>
      <c r="H132" s="3">
        <f>C132-D132-F132</f>
        <v>31</v>
      </c>
      <c r="I132" s="1">
        <f>(E132+H132)/(E132+F132+G132+H132)</f>
        <v>1</v>
      </c>
      <c r="L132" s="3">
        <f>E132+F132+G132+H132</f>
        <v>31</v>
      </c>
      <c r="M132" s="3">
        <f>E132+F132</f>
        <v>0</v>
      </c>
    </row>
    <row r="133" spans="1:13" ht="12">
      <c r="A133">
        <v>13</v>
      </c>
      <c r="B133">
        <v>31</v>
      </c>
      <c r="C133">
        <v>34</v>
      </c>
      <c r="D133">
        <v>2</v>
      </c>
      <c r="E133">
        <v>2</v>
      </c>
      <c r="F133">
        <v>0</v>
      </c>
      <c r="G133">
        <v>0</v>
      </c>
      <c r="H133" s="3">
        <f>C133-D133-F133</f>
        <v>32</v>
      </c>
      <c r="I133" s="1">
        <f>(E133+H133)/(E133+F133+G133+H133)</f>
        <v>1</v>
      </c>
      <c r="J133" s="1">
        <f>E133/(E133+G133)</f>
        <v>1</v>
      </c>
      <c r="K133" s="1">
        <f>E133/(E133+F133)</f>
        <v>1</v>
      </c>
      <c r="L133" s="3">
        <f>E133+F133+G133+H133</f>
        <v>34</v>
      </c>
      <c r="M133" s="3">
        <f>E133+F133</f>
        <v>2</v>
      </c>
    </row>
    <row r="134" spans="1:13" ht="12">
      <c r="A134">
        <v>13</v>
      </c>
      <c r="B134">
        <v>32</v>
      </c>
      <c r="C134">
        <v>31</v>
      </c>
      <c r="D134">
        <v>0</v>
      </c>
      <c r="E134">
        <v>0</v>
      </c>
      <c r="F134">
        <v>0</v>
      </c>
      <c r="G134">
        <v>0</v>
      </c>
      <c r="H134" s="3">
        <f>C134-D134-F134</f>
        <v>31</v>
      </c>
      <c r="I134" s="1">
        <f>(E134+H134)/(E134+F134+G134+H134)</f>
        <v>1</v>
      </c>
      <c r="L134" s="3">
        <f>E134+F134+G134+H134</f>
        <v>31</v>
      </c>
      <c r="M134" s="3">
        <f>E134+F134</f>
        <v>0</v>
      </c>
    </row>
    <row r="135" spans="1:13" ht="12">
      <c r="A135">
        <v>13</v>
      </c>
      <c r="B135">
        <v>33</v>
      </c>
      <c r="C135">
        <v>33</v>
      </c>
      <c r="D135">
        <v>0</v>
      </c>
      <c r="E135">
        <v>0</v>
      </c>
      <c r="F135">
        <v>0</v>
      </c>
      <c r="G135">
        <v>0</v>
      </c>
      <c r="H135" s="3">
        <f>C135-D135-F135</f>
        <v>33</v>
      </c>
      <c r="I135" s="1">
        <f>(E135+H135)/(E135+F135+G135+H135)</f>
        <v>1</v>
      </c>
      <c r="L135" s="3">
        <f>E135+F135+G135+H135</f>
        <v>33</v>
      </c>
      <c r="M135" s="3">
        <f>E135+F135</f>
        <v>0</v>
      </c>
    </row>
    <row r="136" spans="1:13" ht="12">
      <c r="A136">
        <v>13</v>
      </c>
      <c r="B136">
        <v>34</v>
      </c>
      <c r="C136">
        <v>31</v>
      </c>
      <c r="D136">
        <v>0</v>
      </c>
      <c r="E136">
        <v>0</v>
      </c>
      <c r="F136">
        <v>0</v>
      </c>
      <c r="G136">
        <v>0</v>
      </c>
      <c r="H136" s="3">
        <f>C136-D136-F136</f>
        <v>31</v>
      </c>
      <c r="I136" s="1">
        <f>(E136+H136)/(E136+F136+G136+H136)</f>
        <v>1</v>
      </c>
      <c r="L136" s="3">
        <f>E136+F136+G136+H136</f>
        <v>31</v>
      </c>
      <c r="M136" s="3">
        <f>E136+F136</f>
        <v>0</v>
      </c>
    </row>
    <row r="137" spans="1:13" ht="12">
      <c r="A137">
        <v>13</v>
      </c>
      <c r="B137">
        <v>35</v>
      </c>
      <c r="C137">
        <v>34</v>
      </c>
      <c r="D137">
        <v>1</v>
      </c>
      <c r="E137">
        <v>1</v>
      </c>
      <c r="F137">
        <v>0</v>
      </c>
      <c r="G137">
        <v>0</v>
      </c>
      <c r="H137" s="3">
        <f>C137-D137-F137</f>
        <v>33</v>
      </c>
      <c r="I137" s="1">
        <f>(E137+H137)/(E137+F137+G137+H137)</f>
        <v>1</v>
      </c>
      <c r="J137" s="1">
        <f>E137/(E137+G137)</f>
        <v>1</v>
      </c>
      <c r="K137" s="1">
        <f>E137/(E137+F137)</f>
        <v>1</v>
      </c>
      <c r="L137" s="3">
        <f>E137+F137+G137+H137</f>
        <v>34</v>
      </c>
      <c r="M137" s="3">
        <f>E137+F137</f>
        <v>1</v>
      </c>
    </row>
    <row r="138" spans="1:13" ht="12">
      <c r="A138">
        <v>13</v>
      </c>
      <c r="B138">
        <v>36</v>
      </c>
      <c r="C138">
        <v>32</v>
      </c>
      <c r="D138">
        <v>1</v>
      </c>
      <c r="E138">
        <v>1</v>
      </c>
      <c r="F138">
        <v>0</v>
      </c>
      <c r="G138">
        <v>0</v>
      </c>
      <c r="H138" s="3">
        <f>C138-D138-F138</f>
        <v>31</v>
      </c>
      <c r="I138" s="1">
        <f>(E138+H138)/(E138+F138+G138+H138)</f>
        <v>1</v>
      </c>
      <c r="J138" s="1">
        <f>E138/(E138+G138)</f>
        <v>1</v>
      </c>
      <c r="K138" s="1">
        <f>E138/(E138+F138)</f>
        <v>1</v>
      </c>
      <c r="L138" s="3">
        <f>E138+F138+G138+H138</f>
        <v>32</v>
      </c>
      <c r="M138" s="3">
        <f>E138+F138</f>
        <v>1</v>
      </c>
    </row>
    <row r="139" spans="1:13" ht="12">
      <c r="A139">
        <v>13</v>
      </c>
      <c r="B139">
        <v>37</v>
      </c>
      <c r="C139">
        <v>46</v>
      </c>
      <c r="D139">
        <v>6</v>
      </c>
      <c r="E139">
        <v>6</v>
      </c>
      <c r="F139">
        <v>0</v>
      </c>
      <c r="G139">
        <v>0</v>
      </c>
      <c r="H139" s="3">
        <f>C139-D139-F139</f>
        <v>40</v>
      </c>
      <c r="I139" s="1">
        <f>(E139+H139)/(E139+F139+G139+H139)</f>
        <v>1</v>
      </c>
      <c r="J139" s="1">
        <f>E139/(E139+G139)</f>
        <v>1</v>
      </c>
      <c r="K139" s="1">
        <f>E139/(E139+F139)</f>
        <v>1</v>
      </c>
      <c r="L139" s="3">
        <f>E139+F139+G139+H139</f>
        <v>46</v>
      </c>
      <c r="M139" s="3">
        <f>E139+F139</f>
        <v>6</v>
      </c>
    </row>
    <row r="140" spans="1:13" ht="12">
      <c r="A140">
        <v>13</v>
      </c>
      <c r="B140">
        <v>38</v>
      </c>
      <c r="C140">
        <v>40</v>
      </c>
      <c r="D140">
        <v>1</v>
      </c>
      <c r="E140">
        <v>1</v>
      </c>
      <c r="F140">
        <v>0</v>
      </c>
      <c r="G140">
        <v>0</v>
      </c>
      <c r="H140" s="3">
        <f>C140-D140-F140</f>
        <v>39</v>
      </c>
      <c r="I140" s="1">
        <f>(E140+H140)/(E140+F140+G140+H140)</f>
        <v>1</v>
      </c>
      <c r="J140" s="1">
        <f>E140/(E140+G140)</f>
        <v>1</v>
      </c>
      <c r="K140" s="1">
        <f>E140/(E140+F140)</f>
        <v>1</v>
      </c>
      <c r="L140" s="3">
        <f>E140+F140+G140+H140</f>
        <v>40</v>
      </c>
      <c r="M140" s="3">
        <f>E140+F140</f>
        <v>1</v>
      </c>
    </row>
    <row r="141" spans="1:13" ht="12">
      <c r="A141">
        <v>13</v>
      </c>
      <c r="B141">
        <v>39</v>
      </c>
      <c r="C141">
        <v>32</v>
      </c>
      <c r="D141">
        <v>4</v>
      </c>
      <c r="E141">
        <v>4</v>
      </c>
      <c r="F141">
        <v>0</v>
      </c>
      <c r="G141">
        <v>0</v>
      </c>
      <c r="H141" s="3">
        <f>C141-D141-F141</f>
        <v>28</v>
      </c>
      <c r="I141" s="1">
        <f>(E141+H141)/(E141+F141+G141+H141)</f>
        <v>1</v>
      </c>
      <c r="J141" s="1">
        <f>E141/(E141+G141)</f>
        <v>1</v>
      </c>
      <c r="K141" s="1">
        <f>E141/(E141+F141)</f>
        <v>1</v>
      </c>
      <c r="L141" s="3">
        <f>E141+F141+G141+H141</f>
        <v>32</v>
      </c>
      <c r="M141" s="3">
        <f>E141+F141</f>
        <v>4</v>
      </c>
    </row>
    <row r="142" spans="1:13" ht="12">
      <c r="A142">
        <v>13</v>
      </c>
      <c r="B142">
        <v>41</v>
      </c>
      <c r="C142">
        <v>31</v>
      </c>
      <c r="D142">
        <v>0</v>
      </c>
      <c r="E142">
        <v>0</v>
      </c>
      <c r="F142">
        <v>0</v>
      </c>
      <c r="G142">
        <v>0</v>
      </c>
      <c r="H142" s="3">
        <f>C142-D142-F142</f>
        <v>31</v>
      </c>
      <c r="I142" s="1">
        <f>(E142+H142)/(E142+F142+G142+H142)</f>
        <v>1</v>
      </c>
      <c r="L142" s="3">
        <f>E142+F142+G142+H142</f>
        <v>31</v>
      </c>
      <c r="M142" s="3">
        <f>E142+F142</f>
        <v>0</v>
      </c>
    </row>
    <row r="143" spans="1:13" ht="12">
      <c r="A143">
        <v>13</v>
      </c>
      <c r="B143">
        <v>42</v>
      </c>
      <c r="C143">
        <v>34</v>
      </c>
      <c r="D143">
        <v>1</v>
      </c>
      <c r="E143">
        <v>1</v>
      </c>
      <c r="F143">
        <v>0</v>
      </c>
      <c r="G143">
        <v>0</v>
      </c>
      <c r="H143" s="3">
        <f>C143-D143-F143</f>
        <v>33</v>
      </c>
      <c r="I143" s="1">
        <f>(E143+H143)/(E143+F143+G143+H143)</f>
        <v>1</v>
      </c>
      <c r="J143" s="1">
        <f>E143/(E143+G143)</f>
        <v>1</v>
      </c>
      <c r="K143" s="1">
        <f>E143/(E143+F143)</f>
        <v>1</v>
      </c>
      <c r="L143" s="3">
        <f>E143+F143+G143+H143</f>
        <v>34</v>
      </c>
      <c r="M143" s="3">
        <f>E143+F143</f>
        <v>1</v>
      </c>
    </row>
    <row r="144" spans="1:13" ht="12">
      <c r="A144">
        <v>13</v>
      </c>
      <c r="B144">
        <v>43</v>
      </c>
      <c r="C144">
        <v>40</v>
      </c>
      <c r="D144">
        <v>2</v>
      </c>
      <c r="E144">
        <v>2</v>
      </c>
      <c r="F144">
        <v>1</v>
      </c>
      <c r="G144">
        <v>0</v>
      </c>
      <c r="H144" s="3">
        <f>C144-D144-F144</f>
        <v>37</v>
      </c>
      <c r="I144" s="1">
        <f>(E144+H144)/(E144+F144+G144+H144)</f>
        <v>0.975</v>
      </c>
      <c r="J144" s="1">
        <f>E144/(E144+G144)</f>
        <v>1</v>
      </c>
      <c r="K144" s="1">
        <f>E144/(E144+F144)</f>
        <v>0.6666666666666666</v>
      </c>
      <c r="L144" s="3">
        <f>E144+F144+G144+H144</f>
        <v>40</v>
      </c>
      <c r="M144" s="3">
        <f>E144+F144</f>
        <v>3</v>
      </c>
    </row>
    <row r="145" spans="1:13" ht="12">
      <c r="A145">
        <v>13</v>
      </c>
      <c r="B145">
        <v>44</v>
      </c>
      <c r="C145">
        <v>31</v>
      </c>
      <c r="D145">
        <v>0</v>
      </c>
      <c r="E145">
        <v>0</v>
      </c>
      <c r="F145">
        <v>0</v>
      </c>
      <c r="G145">
        <v>0</v>
      </c>
      <c r="H145" s="3">
        <f>C145-D145-F145</f>
        <v>31</v>
      </c>
      <c r="I145" s="1">
        <f>(E145+H145)/(E145+F145+G145+H145)</f>
        <v>1</v>
      </c>
      <c r="L145" s="3">
        <f>E145+F145+G145+H145</f>
        <v>31</v>
      </c>
      <c r="M145" s="3">
        <f>E145+F145</f>
        <v>0</v>
      </c>
    </row>
    <row r="146" spans="1:13" ht="12">
      <c r="A146">
        <v>13</v>
      </c>
      <c r="B146">
        <v>45</v>
      </c>
      <c r="C146">
        <v>44</v>
      </c>
      <c r="D146">
        <v>8</v>
      </c>
      <c r="E146">
        <v>8</v>
      </c>
      <c r="F146">
        <v>0</v>
      </c>
      <c r="G146">
        <v>0</v>
      </c>
      <c r="H146" s="3">
        <f>C146-D146-F146</f>
        <v>36</v>
      </c>
      <c r="I146" s="1">
        <f>(E146+H146)/(E146+F146+G146+H146)</f>
        <v>1</v>
      </c>
      <c r="J146" s="1">
        <f>E146/(E146+G146)</f>
        <v>1</v>
      </c>
      <c r="K146" s="1">
        <f>E146/(E146+F146)</f>
        <v>1</v>
      </c>
      <c r="L146" s="3">
        <f>E146+F146+G146+H146</f>
        <v>44</v>
      </c>
      <c r="M146" s="3">
        <f>E146+F146</f>
        <v>8</v>
      </c>
    </row>
    <row r="147" spans="1:13" ht="12">
      <c r="A147">
        <v>13</v>
      </c>
      <c r="B147">
        <v>46</v>
      </c>
      <c r="C147">
        <v>31</v>
      </c>
      <c r="D147">
        <v>0</v>
      </c>
      <c r="E147">
        <v>0</v>
      </c>
      <c r="F147">
        <v>0</v>
      </c>
      <c r="G147">
        <v>0</v>
      </c>
      <c r="H147" s="3">
        <f>C147-D147-F147</f>
        <v>31</v>
      </c>
      <c r="I147" s="1">
        <f>(E147+H147)/(E147+F147+G147+H147)</f>
        <v>1</v>
      </c>
      <c r="L147" s="3">
        <f>E147+F147+G147+H147</f>
        <v>31</v>
      </c>
      <c r="M147" s="3">
        <f>E147+F147</f>
        <v>0</v>
      </c>
    </row>
    <row r="148" spans="1:13" ht="12">
      <c r="A148">
        <v>13</v>
      </c>
      <c r="B148">
        <v>47</v>
      </c>
      <c r="C148">
        <v>31</v>
      </c>
      <c r="D148">
        <v>0</v>
      </c>
      <c r="E148">
        <v>0</v>
      </c>
      <c r="F148">
        <v>0</v>
      </c>
      <c r="G148">
        <v>0</v>
      </c>
      <c r="H148" s="3">
        <f>C148-D148-F148</f>
        <v>31</v>
      </c>
      <c r="I148" s="1">
        <f>(E148+H148)/(E148+F148+G148+H148)</f>
        <v>1</v>
      </c>
      <c r="L148" s="3">
        <f>E148+F148+G148+H148</f>
        <v>31</v>
      </c>
      <c r="M148" s="3">
        <f>E148+F148</f>
        <v>0</v>
      </c>
    </row>
    <row r="149" spans="1:13" ht="12">
      <c r="A149">
        <v>13</v>
      </c>
      <c r="B149">
        <v>48</v>
      </c>
      <c r="C149">
        <v>39</v>
      </c>
      <c r="D149">
        <v>1</v>
      </c>
      <c r="E149">
        <v>1</v>
      </c>
      <c r="F149">
        <v>0</v>
      </c>
      <c r="G149">
        <v>0</v>
      </c>
      <c r="H149" s="3">
        <f>C149-D149-F149</f>
        <v>38</v>
      </c>
      <c r="I149" s="1">
        <f>(E149+H149)/(E149+F149+G149+H149)</f>
        <v>1</v>
      </c>
      <c r="J149" s="1">
        <f>E149/(E149+G149)</f>
        <v>1</v>
      </c>
      <c r="K149" s="1">
        <f>E149/(E149+F149)</f>
        <v>1</v>
      </c>
      <c r="L149" s="3">
        <f>E149+F149+G149+H149</f>
        <v>39</v>
      </c>
      <c r="M149" s="3">
        <f>E149+F149</f>
        <v>1</v>
      </c>
    </row>
    <row r="150" spans="1:13" ht="12">
      <c r="A150">
        <v>13</v>
      </c>
      <c r="B150">
        <v>49</v>
      </c>
      <c r="C150">
        <v>34</v>
      </c>
      <c r="D150">
        <v>1</v>
      </c>
      <c r="E150">
        <v>1</v>
      </c>
      <c r="F150">
        <v>0</v>
      </c>
      <c r="G150">
        <v>0</v>
      </c>
      <c r="H150" s="3">
        <f>C150-D150-F150</f>
        <v>33</v>
      </c>
      <c r="I150" s="1">
        <f>(E150+H150)/(E150+F150+G150+H150)</f>
        <v>1</v>
      </c>
      <c r="J150" s="1">
        <f>E150/(E150+G150)</f>
        <v>1</v>
      </c>
      <c r="K150" s="1">
        <f>E150/(E150+F150)</f>
        <v>1</v>
      </c>
      <c r="L150" s="3">
        <f>E150+F150+G150+H150</f>
        <v>34</v>
      </c>
      <c r="M150" s="3">
        <f>E150+F150</f>
        <v>1</v>
      </c>
    </row>
    <row r="151" spans="1:13" ht="12">
      <c r="A151">
        <v>13</v>
      </c>
      <c r="B151">
        <v>50</v>
      </c>
      <c r="C151">
        <v>29</v>
      </c>
      <c r="D151">
        <v>2</v>
      </c>
      <c r="E151">
        <v>2</v>
      </c>
      <c r="F151">
        <v>0</v>
      </c>
      <c r="G151">
        <v>0</v>
      </c>
      <c r="H151" s="3">
        <f>C151-D151-F151</f>
        <v>27</v>
      </c>
      <c r="I151" s="1">
        <f>(E151+H151)/(E151+F151+G151+H151)</f>
        <v>1</v>
      </c>
      <c r="J151" s="1">
        <f>E151/(E151+G151)</f>
        <v>1</v>
      </c>
      <c r="K151" s="1">
        <f>E151/(E151+F151)</f>
        <v>1</v>
      </c>
      <c r="L151" s="3">
        <f>E151+F151+G151+H151</f>
        <v>29</v>
      </c>
      <c r="M151" s="3">
        <f>E151+F151</f>
        <v>2</v>
      </c>
    </row>
    <row r="152" spans="1:13" ht="12">
      <c r="A152">
        <v>13</v>
      </c>
      <c r="B152">
        <v>51</v>
      </c>
      <c r="C152">
        <v>64</v>
      </c>
      <c r="D152">
        <v>1</v>
      </c>
      <c r="E152">
        <v>1</v>
      </c>
      <c r="F152">
        <v>0</v>
      </c>
      <c r="G152">
        <v>0</v>
      </c>
      <c r="H152" s="3">
        <f>C152-D152-F152</f>
        <v>63</v>
      </c>
      <c r="I152" s="1">
        <f>(E152+H152)/(E152+F152+G152+H152)</f>
        <v>1</v>
      </c>
      <c r="J152" s="1">
        <f>E152/(E152+G152)</f>
        <v>1</v>
      </c>
      <c r="K152" s="1">
        <f>E152/(E152+F152)</f>
        <v>1</v>
      </c>
      <c r="L152" s="3">
        <f>E152+F152+G152+H152</f>
        <v>64</v>
      </c>
      <c r="M152" s="3">
        <f>E152+F152</f>
        <v>1</v>
      </c>
    </row>
    <row r="153" spans="1:13" ht="12">
      <c r="A153">
        <v>13</v>
      </c>
      <c r="B153">
        <v>52</v>
      </c>
      <c r="C153">
        <v>34</v>
      </c>
      <c r="D153">
        <v>1</v>
      </c>
      <c r="E153">
        <v>1</v>
      </c>
      <c r="F153">
        <v>0</v>
      </c>
      <c r="G153">
        <v>0</v>
      </c>
      <c r="H153" s="3">
        <f>C153-D153-F153</f>
        <v>33</v>
      </c>
      <c r="I153" s="1">
        <f>(E153+H153)/(E153+F153+G153+H153)</f>
        <v>1</v>
      </c>
      <c r="J153" s="1">
        <f>E153/(E153+G153)</f>
        <v>1</v>
      </c>
      <c r="K153" s="1">
        <f>E153/(E153+F153)</f>
        <v>1</v>
      </c>
      <c r="L153" s="3">
        <f>E153+F153+G153+H153</f>
        <v>34</v>
      </c>
      <c r="M153" s="3">
        <f>E153+F153</f>
        <v>1</v>
      </c>
    </row>
    <row r="154" spans="1:13" ht="12">
      <c r="A154">
        <v>13</v>
      </c>
      <c r="B154">
        <v>53</v>
      </c>
      <c r="C154">
        <v>30</v>
      </c>
      <c r="D154">
        <v>1</v>
      </c>
      <c r="E154">
        <v>1</v>
      </c>
      <c r="F154">
        <v>0</v>
      </c>
      <c r="G154">
        <v>0</v>
      </c>
      <c r="H154" s="3">
        <f>C154-D154-F154</f>
        <v>29</v>
      </c>
      <c r="I154" s="1">
        <f>(E154+H154)/(E154+F154+G154+H154)</f>
        <v>1</v>
      </c>
      <c r="J154" s="1">
        <f>E154/(E154+G154)</f>
        <v>1</v>
      </c>
      <c r="K154" s="1">
        <f>E154/(E154+F154)</f>
        <v>1</v>
      </c>
      <c r="L154" s="3">
        <f>E154+F154+G154+H154</f>
        <v>30</v>
      </c>
      <c r="M154" s="3">
        <f>E154+F154</f>
        <v>1</v>
      </c>
    </row>
    <row r="155" spans="1:13" ht="12">
      <c r="A155">
        <v>13</v>
      </c>
      <c r="B155">
        <v>54</v>
      </c>
      <c r="C155">
        <v>46</v>
      </c>
      <c r="D155">
        <v>1</v>
      </c>
      <c r="E155">
        <v>0</v>
      </c>
      <c r="F155">
        <v>5</v>
      </c>
      <c r="G155">
        <v>1</v>
      </c>
      <c r="H155" s="3">
        <f>C155-D155-F155</f>
        <v>40</v>
      </c>
      <c r="I155" s="1">
        <f>(E155+H155)/(E155+F155+G155+H155)</f>
        <v>0.8695652173913043</v>
      </c>
      <c r="J155" s="1">
        <f>E155/(E155+G155)</f>
        <v>0</v>
      </c>
      <c r="K155" s="1">
        <f>E155/(E155+F155)</f>
        <v>0</v>
      </c>
      <c r="L155" s="3">
        <f>E155+F155+G155+H155</f>
        <v>46</v>
      </c>
      <c r="M155" s="3">
        <f>E155+F155</f>
        <v>5</v>
      </c>
    </row>
    <row r="156" spans="1:13" ht="12">
      <c r="A156">
        <v>13</v>
      </c>
      <c r="B156">
        <v>55</v>
      </c>
      <c r="C156">
        <v>33</v>
      </c>
      <c r="D156">
        <v>0</v>
      </c>
      <c r="E156">
        <v>0</v>
      </c>
      <c r="F156">
        <v>0</v>
      </c>
      <c r="G156">
        <v>0</v>
      </c>
      <c r="H156" s="3">
        <f>C156-D156-F156</f>
        <v>33</v>
      </c>
      <c r="I156" s="1">
        <f>(E156+H156)/(E156+F156+G156+H156)</f>
        <v>1</v>
      </c>
      <c r="L156" s="3">
        <f>E156+F156+G156+H156</f>
        <v>33</v>
      </c>
      <c r="M156" s="3">
        <f>E156+F156</f>
        <v>0</v>
      </c>
    </row>
    <row r="157" spans="1:13" ht="12">
      <c r="A157">
        <v>13</v>
      </c>
      <c r="B157">
        <v>56</v>
      </c>
      <c r="C157">
        <v>40</v>
      </c>
      <c r="D157">
        <v>2</v>
      </c>
      <c r="E157">
        <v>2</v>
      </c>
      <c r="F157">
        <v>1</v>
      </c>
      <c r="G157">
        <v>0</v>
      </c>
      <c r="H157" s="3">
        <f>C157-D157-F157</f>
        <v>37</v>
      </c>
      <c r="I157" s="1">
        <f>(E157+H157)/(E157+F157+G157+H157)</f>
        <v>0.975</v>
      </c>
      <c r="J157" s="1">
        <f>E157/(E157+G157)</f>
        <v>1</v>
      </c>
      <c r="K157" s="1">
        <f>E157/(E157+F157)</f>
        <v>0.6666666666666666</v>
      </c>
      <c r="L157" s="3">
        <f>E157+F157+G157+H157</f>
        <v>40</v>
      </c>
      <c r="M157" s="3">
        <f>E157+F157</f>
        <v>3</v>
      </c>
    </row>
    <row r="158" spans="1:13" ht="12">
      <c r="A158">
        <v>13</v>
      </c>
      <c r="B158">
        <v>57</v>
      </c>
      <c r="C158">
        <v>32</v>
      </c>
      <c r="D158">
        <v>1</v>
      </c>
      <c r="E158">
        <v>1</v>
      </c>
      <c r="F158">
        <v>0</v>
      </c>
      <c r="G158">
        <v>0</v>
      </c>
      <c r="H158" s="3">
        <f>C158-D158-F158</f>
        <v>31</v>
      </c>
      <c r="I158" s="1">
        <f>(E158+H158)/(E158+F158+G158+H158)</f>
        <v>1</v>
      </c>
      <c r="J158" s="1">
        <f>E158/(E158+G158)</f>
        <v>1</v>
      </c>
      <c r="K158" s="1">
        <f>E158/(E158+F158)</f>
        <v>1</v>
      </c>
      <c r="L158" s="3">
        <f>E158+F158+G158+H158</f>
        <v>32</v>
      </c>
      <c r="M158" s="3">
        <f>E158+F158</f>
        <v>1</v>
      </c>
    </row>
    <row r="159" spans="1:13" ht="12">
      <c r="A159">
        <v>13</v>
      </c>
      <c r="B159">
        <v>58</v>
      </c>
      <c r="C159">
        <v>31</v>
      </c>
      <c r="D159">
        <v>0</v>
      </c>
      <c r="E159">
        <v>0</v>
      </c>
      <c r="F159">
        <v>0</v>
      </c>
      <c r="G159">
        <v>0</v>
      </c>
      <c r="H159" s="3">
        <f>C159-D159-F159</f>
        <v>31</v>
      </c>
      <c r="I159" s="1">
        <f>(E159+H159)/(E159+F159+G159+H159)</f>
        <v>1</v>
      </c>
      <c r="L159" s="3">
        <f>E159+F159+G159+H159</f>
        <v>31</v>
      </c>
      <c r="M159" s="3">
        <f>E159+F159</f>
        <v>0</v>
      </c>
    </row>
    <row r="160" spans="1:13" ht="12">
      <c r="A160">
        <v>13</v>
      </c>
      <c r="B160">
        <v>59</v>
      </c>
      <c r="C160">
        <v>31</v>
      </c>
      <c r="D160">
        <v>0</v>
      </c>
      <c r="E160">
        <v>0</v>
      </c>
      <c r="F160">
        <v>0</v>
      </c>
      <c r="G160">
        <v>0</v>
      </c>
      <c r="H160" s="3">
        <f>C160-D160-F160</f>
        <v>31</v>
      </c>
      <c r="I160" s="1">
        <f>(E160+H160)/(E160+F160+G160+H160)</f>
        <v>1</v>
      </c>
      <c r="L160" s="3">
        <f>E160+F160+G160+H160</f>
        <v>31</v>
      </c>
      <c r="M160" s="3">
        <f>E160+F160</f>
        <v>0</v>
      </c>
    </row>
    <row r="161" spans="1:13" ht="12">
      <c r="A161">
        <v>13</v>
      </c>
      <c r="B161">
        <v>60</v>
      </c>
      <c r="C161">
        <v>33</v>
      </c>
      <c r="D161">
        <v>0</v>
      </c>
      <c r="E161">
        <v>0</v>
      </c>
      <c r="F161">
        <v>0</v>
      </c>
      <c r="G161">
        <v>0</v>
      </c>
      <c r="H161" s="3">
        <f>C161-D161-F161</f>
        <v>33</v>
      </c>
      <c r="I161" s="1">
        <f>(E161+H161)/(E161+F161+G161+H161)</f>
        <v>1</v>
      </c>
      <c r="L161" s="3">
        <f>E161+F161+G161+H161</f>
        <v>33</v>
      </c>
      <c r="M161" s="3">
        <f>E161+F161</f>
        <v>0</v>
      </c>
    </row>
    <row r="162" spans="1:13" ht="12">
      <c r="A162">
        <v>13</v>
      </c>
      <c r="B162">
        <v>61</v>
      </c>
      <c r="C162">
        <v>31</v>
      </c>
      <c r="D162">
        <v>0</v>
      </c>
      <c r="E162">
        <v>0</v>
      </c>
      <c r="F162">
        <v>0</v>
      </c>
      <c r="G162">
        <v>0</v>
      </c>
      <c r="H162" s="3">
        <f>C162-D162-F162</f>
        <v>31</v>
      </c>
      <c r="I162" s="1">
        <f>(E162+H162)/(E162+F162+G162+H162)</f>
        <v>1</v>
      </c>
      <c r="L162" s="3">
        <f>E162+F162+G162+H162</f>
        <v>31</v>
      </c>
      <c r="M162" s="3">
        <f>E162+F162</f>
        <v>0</v>
      </c>
    </row>
    <row r="163" spans="1:13" ht="12">
      <c r="A163">
        <v>13</v>
      </c>
      <c r="B163">
        <v>62</v>
      </c>
      <c r="C163">
        <v>32</v>
      </c>
      <c r="D163">
        <v>1</v>
      </c>
      <c r="E163">
        <v>1</v>
      </c>
      <c r="F163">
        <v>0</v>
      </c>
      <c r="G163">
        <v>0</v>
      </c>
      <c r="H163" s="3">
        <f>C163-D163-F163</f>
        <v>31</v>
      </c>
      <c r="I163" s="1">
        <f>(E163+H163)/(E163+F163+G163+H163)</f>
        <v>1</v>
      </c>
      <c r="J163" s="1">
        <f>E163/(E163+G163)</f>
        <v>1</v>
      </c>
      <c r="K163" s="1">
        <f>E163/(E163+F163)</f>
        <v>1</v>
      </c>
      <c r="L163" s="3">
        <f>E163+F163+G163+H163</f>
        <v>32</v>
      </c>
      <c r="M163" s="3">
        <f>E163+F163</f>
        <v>1</v>
      </c>
    </row>
    <row r="164" spans="1:13" ht="12">
      <c r="A164">
        <v>13</v>
      </c>
      <c r="B164">
        <v>63</v>
      </c>
      <c r="C164">
        <v>1</v>
      </c>
      <c r="D164">
        <v>1</v>
      </c>
      <c r="E164">
        <v>1</v>
      </c>
      <c r="F164">
        <v>0</v>
      </c>
      <c r="G164">
        <v>0</v>
      </c>
      <c r="H164" s="3">
        <f>C164-D164-F164</f>
        <v>0</v>
      </c>
      <c r="I164" s="1">
        <f>(E164+H164)/(E164+F164+G164+H164)</f>
        <v>1</v>
      </c>
      <c r="J164" s="1">
        <f>E164/(E164+G164)</f>
        <v>1</v>
      </c>
      <c r="K164" s="1">
        <f>E164/(E164+F164)</f>
        <v>1</v>
      </c>
      <c r="L164" s="3">
        <f>E164+F164+G164+H164</f>
        <v>1</v>
      </c>
      <c r="M164" s="3">
        <f>E164+F164</f>
        <v>1</v>
      </c>
    </row>
    <row r="165" spans="1:13" ht="12">
      <c r="A165">
        <v>13</v>
      </c>
      <c r="B165">
        <v>64</v>
      </c>
      <c r="C165">
        <v>4</v>
      </c>
      <c r="D165">
        <v>2</v>
      </c>
      <c r="E165">
        <v>2</v>
      </c>
      <c r="F165">
        <v>0</v>
      </c>
      <c r="G165">
        <v>0</v>
      </c>
      <c r="H165" s="3">
        <f>C165-D165-F165</f>
        <v>2</v>
      </c>
      <c r="I165" s="1">
        <f>(E165+H165)/(E165+F165+G165+H165)</f>
        <v>1</v>
      </c>
      <c r="J165" s="1">
        <f>E165/(E165+G165)</f>
        <v>1</v>
      </c>
      <c r="K165" s="1">
        <f>E165/(E165+F165)</f>
        <v>1</v>
      </c>
      <c r="L165" s="3">
        <f>E165+F165+G165+H165</f>
        <v>4</v>
      </c>
      <c r="M165" s="3">
        <f>E165+F165</f>
        <v>2</v>
      </c>
    </row>
    <row r="166" spans="1:13" ht="12">
      <c r="A166">
        <v>13</v>
      </c>
      <c r="B166">
        <v>65</v>
      </c>
      <c r="C166">
        <v>44</v>
      </c>
      <c r="D166" t="s">
        <v>18</v>
      </c>
      <c r="E166" t="s">
        <v>18</v>
      </c>
      <c r="F166" t="s">
        <v>18</v>
      </c>
      <c r="G166" t="s">
        <v>18</v>
      </c>
      <c r="H166" s="3">
        <f>C166-D166-F166</f>
        <v>44</v>
      </c>
      <c r="I166" s="1">
        <f>(E166+H166)/(E166+F166+G166+H166)</f>
        <v>1</v>
      </c>
      <c r="L166" s="3">
        <f>E166+F166+G166+H166</f>
        <v>44</v>
      </c>
      <c r="M166" s="3">
        <f>E166+F166</f>
        <v>0</v>
      </c>
    </row>
    <row r="167" spans="1:13" ht="12">
      <c r="A167">
        <v>13</v>
      </c>
      <c r="B167">
        <v>66</v>
      </c>
      <c r="C167">
        <v>1</v>
      </c>
      <c r="D167">
        <v>1</v>
      </c>
      <c r="E167">
        <v>1</v>
      </c>
      <c r="F167">
        <v>0</v>
      </c>
      <c r="G167">
        <v>0</v>
      </c>
      <c r="H167" s="3">
        <f>C167-D167-F167</f>
        <v>0</v>
      </c>
      <c r="I167" s="1">
        <f>(E167+H167)/(E167+F167+G167+H167)</f>
        <v>1</v>
      </c>
      <c r="J167" s="1">
        <f>E167/(E167+G167)</f>
        <v>1</v>
      </c>
      <c r="K167" s="1">
        <f>E167/(E167+F167)</f>
        <v>1</v>
      </c>
      <c r="L167" s="3">
        <f>E167+F167+G167+H167</f>
        <v>1</v>
      </c>
      <c r="M167" s="3">
        <f>E167+F167</f>
        <v>1</v>
      </c>
    </row>
    <row r="168" spans="1:13" ht="12">
      <c r="A168">
        <v>13</v>
      </c>
      <c r="B168">
        <v>67</v>
      </c>
      <c r="C168">
        <v>47</v>
      </c>
      <c r="D168">
        <v>7</v>
      </c>
      <c r="E168">
        <v>7</v>
      </c>
      <c r="F168">
        <v>0</v>
      </c>
      <c r="G168">
        <v>0</v>
      </c>
      <c r="H168" s="3">
        <f>C168-D168-F168</f>
        <v>40</v>
      </c>
      <c r="I168" s="1">
        <f>(E168+H168)/(E168+F168+G168+H168)</f>
        <v>1</v>
      </c>
      <c r="J168" s="1">
        <f>E168/(E168+G168)</f>
        <v>1</v>
      </c>
      <c r="K168" s="1">
        <f>E168/(E168+F168)</f>
        <v>1</v>
      </c>
      <c r="L168" s="3">
        <f>E168+F168+G168+H168</f>
        <v>47</v>
      </c>
      <c r="M168" s="3">
        <f>E168+F168</f>
        <v>7</v>
      </c>
    </row>
    <row r="169" spans="1:13" ht="12">
      <c r="A169">
        <v>13</v>
      </c>
      <c r="B169">
        <v>68</v>
      </c>
      <c r="C169">
        <v>34</v>
      </c>
      <c r="D169">
        <v>1</v>
      </c>
      <c r="E169">
        <v>1</v>
      </c>
      <c r="F169">
        <v>0</v>
      </c>
      <c r="G169">
        <v>0</v>
      </c>
      <c r="H169" s="3">
        <f>C169-D169-F169</f>
        <v>33</v>
      </c>
      <c r="I169" s="1">
        <f>(E169+H169)/(E169+F169+G169+H169)</f>
        <v>1</v>
      </c>
      <c r="J169" s="1">
        <f>E169/(E169+G169)</f>
        <v>1</v>
      </c>
      <c r="K169" s="1">
        <f>E169/(E169+F169)</f>
        <v>1</v>
      </c>
      <c r="L169" s="3">
        <f>E169+F169+G169+H169</f>
        <v>34</v>
      </c>
      <c r="M169" s="3">
        <f>E169+F169</f>
        <v>1</v>
      </c>
    </row>
    <row r="170" spans="1:13" ht="12">
      <c r="A170">
        <v>13</v>
      </c>
      <c r="B170">
        <v>69</v>
      </c>
      <c r="C170">
        <v>34</v>
      </c>
      <c r="D170">
        <v>1</v>
      </c>
      <c r="E170">
        <v>1</v>
      </c>
      <c r="F170">
        <v>0</v>
      </c>
      <c r="G170">
        <v>0</v>
      </c>
      <c r="H170" s="3">
        <f>C170-D170-F170</f>
        <v>33</v>
      </c>
      <c r="I170" s="1">
        <f>(E170+H170)/(E170+F170+G170+H170)</f>
        <v>1</v>
      </c>
      <c r="J170" s="1">
        <f>E170/(E170+G170)</f>
        <v>1</v>
      </c>
      <c r="K170" s="1">
        <f>E170/(E170+F170)</f>
        <v>1</v>
      </c>
      <c r="L170" s="3">
        <f>E170+F170+G170+H170</f>
        <v>34</v>
      </c>
      <c r="M170" s="3">
        <f>E170+F170</f>
        <v>1</v>
      </c>
    </row>
    <row r="171" spans="1:13" ht="12">
      <c r="A171">
        <v>13</v>
      </c>
      <c r="B171">
        <v>70</v>
      </c>
      <c r="C171">
        <v>34</v>
      </c>
      <c r="D171">
        <v>1</v>
      </c>
      <c r="E171">
        <v>1</v>
      </c>
      <c r="F171">
        <v>0</v>
      </c>
      <c r="G171">
        <v>0</v>
      </c>
      <c r="H171" s="3">
        <f>C171-D171-F171</f>
        <v>33</v>
      </c>
      <c r="I171" s="1">
        <f>(E171+H171)/(E171+F171+G171+H171)</f>
        <v>1</v>
      </c>
      <c r="J171" s="1">
        <f>E171/(E171+G171)</f>
        <v>1</v>
      </c>
      <c r="K171" s="1">
        <f>E171/(E171+F171)</f>
        <v>1</v>
      </c>
      <c r="L171" s="3">
        <f>E171+F171+G171+H171</f>
        <v>34</v>
      </c>
      <c r="M171" s="3">
        <f>E171+F171</f>
        <v>1</v>
      </c>
    </row>
    <row r="172" spans="1:13" ht="12">
      <c r="A172">
        <v>13</v>
      </c>
      <c r="B172">
        <v>71</v>
      </c>
      <c r="C172">
        <v>34</v>
      </c>
      <c r="D172">
        <v>1</v>
      </c>
      <c r="E172">
        <v>1</v>
      </c>
      <c r="F172">
        <v>0</v>
      </c>
      <c r="G172">
        <v>0</v>
      </c>
      <c r="H172" s="3">
        <f>C172-D172-F172</f>
        <v>33</v>
      </c>
      <c r="I172" s="1">
        <f>(E172+H172)/(E172+F172+G172+H172)</f>
        <v>1</v>
      </c>
      <c r="J172" s="1">
        <f>E172/(E172+G172)</f>
        <v>1</v>
      </c>
      <c r="K172" s="1">
        <f>E172/(E172+F172)</f>
        <v>1</v>
      </c>
      <c r="L172" s="3">
        <f>E172+F172+G172+H172</f>
        <v>34</v>
      </c>
      <c r="M172" s="3">
        <f>E172+F172</f>
        <v>1</v>
      </c>
    </row>
    <row r="173" spans="1:13" ht="12">
      <c r="A173">
        <v>13</v>
      </c>
      <c r="B173">
        <v>72</v>
      </c>
      <c r="C173">
        <v>46</v>
      </c>
      <c r="D173">
        <v>8</v>
      </c>
      <c r="E173">
        <v>8</v>
      </c>
      <c r="F173">
        <v>0</v>
      </c>
      <c r="G173">
        <v>0</v>
      </c>
      <c r="H173" s="3">
        <f>C173-D173-F173</f>
        <v>38</v>
      </c>
      <c r="I173" s="1">
        <f>(E173+H173)/(E173+F173+G173+H173)</f>
        <v>1</v>
      </c>
      <c r="J173" s="1">
        <f>E173/(E173+G173)</f>
        <v>1</v>
      </c>
      <c r="K173" s="1">
        <f>E173/(E173+F173)</f>
        <v>1</v>
      </c>
      <c r="L173" s="3">
        <f>E173+F173+G173+H173</f>
        <v>46</v>
      </c>
      <c r="M173" s="3">
        <f>E173+F173</f>
        <v>8</v>
      </c>
    </row>
    <row r="174" spans="1:13" ht="12">
      <c r="A174">
        <v>13</v>
      </c>
      <c r="B174">
        <v>73</v>
      </c>
      <c r="C174">
        <v>34</v>
      </c>
      <c r="D174">
        <v>1</v>
      </c>
      <c r="E174">
        <v>1</v>
      </c>
      <c r="F174">
        <v>0</v>
      </c>
      <c r="G174">
        <v>0</v>
      </c>
      <c r="H174" s="3">
        <f>C174-D174-F174</f>
        <v>33</v>
      </c>
      <c r="I174" s="1">
        <f>(E174+H174)/(E174+F174+G174+H174)</f>
        <v>1</v>
      </c>
      <c r="J174" s="1">
        <f>E174/(E174+G174)</f>
        <v>1</v>
      </c>
      <c r="K174" s="1">
        <f>E174/(E174+F174)</f>
        <v>1</v>
      </c>
      <c r="L174" s="3">
        <f>E174+F174+G174+H174</f>
        <v>34</v>
      </c>
      <c r="M174" s="3">
        <f>E174+F174</f>
        <v>1</v>
      </c>
    </row>
    <row r="175" spans="1:13" ht="12">
      <c r="A175">
        <v>13</v>
      </c>
      <c r="B175">
        <v>74</v>
      </c>
      <c r="C175">
        <v>34</v>
      </c>
      <c r="D175">
        <v>2</v>
      </c>
      <c r="E175">
        <v>2</v>
      </c>
      <c r="F175">
        <v>0</v>
      </c>
      <c r="G175">
        <v>0</v>
      </c>
      <c r="H175" s="3">
        <f>C175-D175-F175</f>
        <v>32</v>
      </c>
      <c r="I175" s="1">
        <f>(E175+H175)/(E175+F175+G175+H175)</f>
        <v>1</v>
      </c>
      <c r="J175" s="1">
        <f>E175/(E175+G175)</f>
        <v>1</v>
      </c>
      <c r="K175" s="1">
        <f>E175/(E175+F175)</f>
        <v>1</v>
      </c>
      <c r="L175" s="3">
        <f>E175+F175+G175+H175</f>
        <v>34</v>
      </c>
      <c r="M175" s="3">
        <f>E175+F175</f>
        <v>2</v>
      </c>
    </row>
    <row r="176" spans="1:13" ht="12">
      <c r="A176">
        <v>13</v>
      </c>
      <c r="B176">
        <v>75</v>
      </c>
      <c r="C176">
        <v>34</v>
      </c>
      <c r="D176">
        <v>1</v>
      </c>
      <c r="E176">
        <v>1</v>
      </c>
      <c r="F176">
        <v>0</v>
      </c>
      <c r="G176">
        <v>0</v>
      </c>
      <c r="H176" s="3">
        <f>C176-D176-F176</f>
        <v>33</v>
      </c>
      <c r="I176" s="1">
        <f>(E176+H176)/(E176+F176+G176+H176)</f>
        <v>1</v>
      </c>
      <c r="J176" s="1">
        <f>E176/(E176+G176)</f>
        <v>1</v>
      </c>
      <c r="K176" s="1">
        <f>E176/(E176+F176)</f>
        <v>1</v>
      </c>
      <c r="L176" s="3">
        <f>E176+F176+G176+H176</f>
        <v>34</v>
      </c>
      <c r="M176" s="3">
        <f>E176+F176</f>
        <v>1</v>
      </c>
    </row>
    <row r="177" spans="1:13" ht="12">
      <c r="A177">
        <v>13</v>
      </c>
      <c r="B177">
        <v>76</v>
      </c>
      <c r="C177">
        <v>33</v>
      </c>
      <c r="D177">
        <v>0</v>
      </c>
      <c r="E177">
        <v>0</v>
      </c>
      <c r="F177">
        <v>0</v>
      </c>
      <c r="G177">
        <v>0</v>
      </c>
      <c r="H177" s="3">
        <f>C177-D177-F177</f>
        <v>33</v>
      </c>
      <c r="I177" s="1">
        <f>(E177+H177)/(E177+F177+G177+H177)</f>
        <v>1</v>
      </c>
      <c r="L177" s="3">
        <f>E177+F177+G177+H177</f>
        <v>33</v>
      </c>
      <c r="M177" s="3">
        <f>E177+F177</f>
        <v>0</v>
      </c>
    </row>
    <row r="178" spans="1:13" ht="12">
      <c r="A178">
        <v>13</v>
      </c>
      <c r="B178">
        <v>77</v>
      </c>
      <c r="C178">
        <v>64</v>
      </c>
      <c r="D178">
        <v>1</v>
      </c>
      <c r="E178">
        <v>1</v>
      </c>
      <c r="F178">
        <v>0</v>
      </c>
      <c r="G178">
        <v>0</v>
      </c>
      <c r="H178" s="3">
        <f>C178-D178-F178</f>
        <v>63</v>
      </c>
      <c r="I178" s="1">
        <f>(E178+H178)/(E178+F178+G178+H178)</f>
        <v>1</v>
      </c>
      <c r="J178" s="1">
        <f>E178/(E178+G178)</f>
        <v>1</v>
      </c>
      <c r="K178" s="1">
        <f>E178/(E178+F178)</f>
        <v>1</v>
      </c>
      <c r="L178" s="3">
        <f>E178+F178+G178+H178</f>
        <v>64</v>
      </c>
      <c r="M178" s="3">
        <f>E178+F178</f>
        <v>1</v>
      </c>
    </row>
    <row r="179" spans="1:13" ht="12">
      <c r="A179">
        <v>13</v>
      </c>
      <c r="B179">
        <v>78</v>
      </c>
      <c r="C179">
        <v>22</v>
      </c>
      <c r="D179">
        <v>1</v>
      </c>
      <c r="E179">
        <v>1</v>
      </c>
      <c r="F179">
        <v>0</v>
      </c>
      <c r="G179">
        <v>0</v>
      </c>
      <c r="H179" s="3">
        <f>C179-D179-F179</f>
        <v>21</v>
      </c>
      <c r="I179" s="1">
        <f>(E179+H179)/(E179+F179+G179+H179)</f>
        <v>1</v>
      </c>
      <c r="J179" s="1">
        <f>E179/(E179+G179)</f>
        <v>1</v>
      </c>
      <c r="K179" s="1">
        <f>E179/(E179+F179)</f>
        <v>1</v>
      </c>
      <c r="L179" s="3">
        <f>E179+F179+G179+H179</f>
        <v>22</v>
      </c>
      <c r="M179" s="3">
        <f>E179+F179</f>
        <v>1</v>
      </c>
    </row>
    <row r="180" spans="1:13" ht="12">
      <c r="A180">
        <v>13</v>
      </c>
      <c r="B180">
        <v>79</v>
      </c>
      <c r="C180">
        <v>33</v>
      </c>
      <c r="D180">
        <v>0</v>
      </c>
      <c r="E180">
        <v>0</v>
      </c>
      <c r="F180">
        <v>0</v>
      </c>
      <c r="G180">
        <v>0</v>
      </c>
      <c r="H180" s="3">
        <f>C180-D180-F180</f>
        <v>33</v>
      </c>
      <c r="I180" s="1">
        <f>(E180+H180)/(E180+F180+G180+H180)</f>
        <v>1</v>
      </c>
      <c r="L180" s="3">
        <f>E180+F180+G180+H180</f>
        <v>33</v>
      </c>
      <c r="M180" s="3">
        <f>E180+F180</f>
        <v>0</v>
      </c>
    </row>
    <row r="181" spans="1:13" ht="12">
      <c r="A181">
        <v>13</v>
      </c>
      <c r="B181">
        <v>80</v>
      </c>
      <c r="C181">
        <v>67</v>
      </c>
      <c r="D181">
        <v>2</v>
      </c>
      <c r="E181">
        <v>2</v>
      </c>
      <c r="F181">
        <v>0</v>
      </c>
      <c r="G181">
        <v>0</v>
      </c>
      <c r="H181" s="3">
        <f>C181-D181-F181</f>
        <v>65</v>
      </c>
      <c r="I181" s="1">
        <f>(E181+H181)/(E181+F181+G181+H181)</f>
        <v>1</v>
      </c>
      <c r="J181" s="1">
        <f>E181/(E181+G181)</f>
        <v>1</v>
      </c>
      <c r="K181" s="1">
        <f>E181/(E181+F181)</f>
        <v>1</v>
      </c>
      <c r="L181" s="3">
        <f>E181+F181+G181+H181</f>
        <v>67</v>
      </c>
      <c r="M181" s="3">
        <f>E181+F181</f>
        <v>2</v>
      </c>
    </row>
    <row r="182" spans="1:13" ht="12">
      <c r="A182">
        <v>13</v>
      </c>
      <c r="B182">
        <v>81</v>
      </c>
      <c r="C182">
        <v>64</v>
      </c>
      <c r="D182">
        <v>1</v>
      </c>
      <c r="E182">
        <v>1</v>
      </c>
      <c r="F182">
        <v>0</v>
      </c>
      <c r="G182">
        <v>0</v>
      </c>
      <c r="H182" s="3">
        <f>C182-D182-F182</f>
        <v>63</v>
      </c>
      <c r="I182" s="1">
        <f>(E182+H182)/(E182+F182+G182+H182)</f>
        <v>1</v>
      </c>
      <c r="J182" s="1">
        <f>E182/(E182+G182)</f>
        <v>1</v>
      </c>
      <c r="K182" s="1">
        <f>E182/(E182+F182)</f>
        <v>1</v>
      </c>
      <c r="L182" s="3">
        <f>E182+F182+G182+H182</f>
        <v>64</v>
      </c>
      <c r="M182" s="3">
        <f>E182+F182</f>
        <v>1</v>
      </c>
    </row>
    <row r="183" spans="1:11" ht="12">
      <c r="A183" s="4" t="s">
        <v>19</v>
      </c>
      <c r="B183" s="4"/>
      <c r="C183" s="4"/>
      <c r="D183" s="4"/>
      <c r="E183" s="4"/>
      <c r="F183" s="4"/>
      <c r="G183" s="4"/>
      <c r="H183" s="4"/>
      <c r="I183" s="5">
        <f>SUM(I104:I182)/(180-101)</f>
        <v>0.9970908224492263</v>
      </c>
      <c r="J183" s="5">
        <f>SUM(J104:J182)/53</f>
        <v>0.9811320754716981</v>
      </c>
      <c r="K183" s="5">
        <f>SUM(K104:K182)/53</f>
        <v>0.9528301886792453</v>
      </c>
    </row>
    <row r="184" spans="1:13" ht="12">
      <c r="A184">
        <v>14</v>
      </c>
      <c r="B184">
        <v>1</v>
      </c>
      <c r="C184">
        <v>8</v>
      </c>
      <c r="D184">
        <v>2</v>
      </c>
      <c r="E184">
        <v>2</v>
      </c>
      <c r="F184">
        <v>0</v>
      </c>
      <c r="G184">
        <v>0</v>
      </c>
      <c r="H184" s="3">
        <f>C184-D184-F184</f>
        <v>6</v>
      </c>
      <c r="I184" s="1">
        <f>(E184+H184)/(E184+F184+G184+H184)</f>
        <v>1</v>
      </c>
      <c r="J184" s="1">
        <f>E184/(E184+G184)</f>
        <v>1</v>
      </c>
      <c r="K184" s="1">
        <f>E184/(E184+F184)</f>
        <v>1</v>
      </c>
      <c r="L184" s="3">
        <f>E184+F184+G184+H184</f>
        <v>8</v>
      </c>
      <c r="M184" s="3">
        <f>E184+F184</f>
        <v>2</v>
      </c>
    </row>
    <row r="185" spans="1:13" ht="12">
      <c r="A185">
        <v>14</v>
      </c>
      <c r="B185">
        <v>3</v>
      </c>
      <c r="C185">
        <v>11</v>
      </c>
      <c r="D185">
        <v>3</v>
      </c>
      <c r="E185">
        <v>3</v>
      </c>
      <c r="F185">
        <v>0</v>
      </c>
      <c r="G185">
        <v>0</v>
      </c>
      <c r="H185" s="3">
        <f>C185-D185-F185</f>
        <v>8</v>
      </c>
      <c r="I185" s="1">
        <f>(E185+H185)/(E185+F185+G185+H185)</f>
        <v>1</v>
      </c>
      <c r="J185" s="1">
        <f>E185/(E185+G185)</f>
        <v>1</v>
      </c>
      <c r="K185" s="1">
        <f>E185/(E185+F185)</f>
        <v>1</v>
      </c>
      <c r="L185" s="3">
        <f>E185+F185+G185+H185</f>
        <v>11</v>
      </c>
      <c r="M185" s="3">
        <f>E185+F185</f>
        <v>3</v>
      </c>
    </row>
    <row r="186" spans="1:13" ht="12">
      <c r="A186">
        <v>14</v>
      </c>
      <c r="B186">
        <v>4</v>
      </c>
      <c r="C186">
        <v>48</v>
      </c>
      <c r="D186">
        <v>11</v>
      </c>
      <c r="E186">
        <v>11</v>
      </c>
      <c r="F186">
        <v>0</v>
      </c>
      <c r="G186">
        <v>0</v>
      </c>
      <c r="H186" s="3">
        <f>C186-D186-F186</f>
        <v>37</v>
      </c>
      <c r="I186" s="1">
        <f>(E186+H186)/(E186+F186+G186+H186)</f>
        <v>1</v>
      </c>
      <c r="J186" s="1">
        <f>E186/(E186+G186)</f>
        <v>1</v>
      </c>
      <c r="K186" s="1">
        <f>E186/(E186+F186)</f>
        <v>1</v>
      </c>
      <c r="L186" s="3">
        <f>E186+F186+G186+H186</f>
        <v>48</v>
      </c>
      <c r="M186" s="3">
        <f>E186+F186</f>
        <v>11</v>
      </c>
    </row>
    <row r="187" spans="1:13" ht="12">
      <c r="A187">
        <v>14</v>
      </c>
      <c r="B187">
        <v>5</v>
      </c>
      <c r="C187">
        <v>17</v>
      </c>
      <c r="D187">
        <v>1</v>
      </c>
      <c r="E187">
        <v>1</v>
      </c>
      <c r="F187">
        <v>0</v>
      </c>
      <c r="G187">
        <v>0</v>
      </c>
      <c r="H187" s="3">
        <f>C187-D187-F187</f>
        <v>16</v>
      </c>
      <c r="I187" s="1">
        <f>(E187+H187)/(E187+F187+G187+H187)</f>
        <v>1</v>
      </c>
      <c r="J187" s="1">
        <f>E187/(E187+G187)</f>
        <v>1</v>
      </c>
      <c r="K187" s="1">
        <f>E187/(E187+F187)</f>
        <v>1</v>
      </c>
      <c r="L187" s="3">
        <f>E187+F187+G187+H187</f>
        <v>17</v>
      </c>
      <c r="M187" s="3">
        <f>E187+F187</f>
        <v>1</v>
      </c>
    </row>
    <row r="188" spans="1:13" ht="12">
      <c r="A188">
        <v>14</v>
      </c>
      <c r="B188">
        <v>6</v>
      </c>
      <c r="C188">
        <v>45</v>
      </c>
      <c r="D188">
        <v>8</v>
      </c>
      <c r="E188">
        <v>8</v>
      </c>
      <c r="F188">
        <v>0</v>
      </c>
      <c r="G188">
        <v>0</v>
      </c>
      <c r="H188" s="3">
        <f>C188-D188-F188</f>
        <v>37</v>
      </c>
      <c r="I188" s="1">
        <f>(E188+H188)/(E188+F188+G188+H188)</f>
        <v>1</v>
      </c>
      <c r="J188" s="1">
        <f>E188/(E188+G188)</f>
        <v>1</v>
      </c>
      <c r="K188" s="1">
        <f>E188/(E188+F188)</f>
        <v>1</v>
      </c>
      <c r="L188" s="3">
        <f>E188+F188+G188+H188</f>
        <v>45</v>
      </c>
      <c r="M188" s="3">
        <f>E188+F188</f>
        <v>8</v>
      </c>
    </row>
    <row r="189" spans="1:13" ht="12">
      <c r="A189">
        <v>14</v>
      </c>
      <c r="B189">
        <v>7</v>
      </c>
      <c r="C189">
        <v>83</v>
      </c>
      <c r="D189">
        <v>13</v>
      </c>
      <c r="E189">
        <v>13</v>
      </c>
      <c r="F189">
        <v>0</v>
      </c>
      <c r="G189">
        <v>0</v>
      </c>
      <c r="H189" s="3">
        <f>C189-D189-F189</f>
        <v>70</v>
      </c>
      <c r="I189" s="1">
        <f>(E189+H189)/(E189+F189+G189+H189)</f>
        <v>1</v>
      </c>
      <c r="J189" s="1">
        <f>E189/(E189+G189)</f>
        <v>1</v>
      </c>
      <c r="K189" s="1">
        <f>E189/(E189+F189)</f>
        <v>1</v>
      </c>
      <c r="L189" s="3">
        <f>E189+F189+G189+H189</f>
        <v>83</v>
      </c>
      <c r="M189" s="3">
        <f>E189+F189</f>
        <v>13</v>
      </c>
    </row>
    <row r="190" spans="1:13" ht="12">
      <c r="A190">
        <v>14</v>
      </c>
      <c r="B190">
        <v>8</v>
      </c>
      <c r="C190">
        <v>4</v>
      </c>
      <c r="D190">
        <v>1</v>
      </c>
      <c r="E190">
        <v>0</v>
      </c>
      <c r="F190">
        <v>1</v>
      </c>
      <c r="G190">
        <v>1</v>
      </c>
      <c r="H190" s="3">
        <f>C190-D190-F190</f>
        <v>2</v>
      </c>
      <c r="I190" s="1">
        <f>(E190+H190)/(E190+F190+G190+H190)</f>
        <v>0.5</v>
      </c>
      <c r="J190" s="1">
        <f>E190/(E190+G190)</f>
        <v>0</v>
      </c>
      <c r="K190" s="1">
        <f>E190/(E190+F190)</f>
        <v>0</v>
      </c>
      <c r="L190" s="3">
        <f>E190+F190+G190+H190</f>
        <v>4</v>
      </c>
      <c r="M190" s="3">
        <f>E190+F190</f>
        <v>1</v>
      </c>
    </row>
    <row r="191" spans="1:13" ht="12">
      <c r="A191">
        <v>14</v>
      </c>
      <c r="B191">
        <v>9</v>
      </c>
      <c r="C191">
        <v>130</v>
      </c>
      <c r="D191">
        <v>13</v>
      </c>
      <c r="E191">
        <v>10</v>
      </c>
      <c r="F191">
        <v>3</v>
      </c>
      <c r="G191">
        <v>3</v>
      </c>
      <c r="H191" s="3">
        <f>C191-D191-F191</f>
        <v>114</v>
      </c>
      <c r="I191" s="1">
        <f>(E191+H191)/(E191+F191+G191+H191)</f>
        <v>0.9538461538461539</v>
      </c>
      <c r="J191" s="1">
        <f>E191/(E191+G191)</f>
        <v>0.7692307692307693</v>
      </c>
      <c r="K191" s="1">
        <f>E191/(E191+F191)</f>
        <v>0.7692307692307693</v>
      </c>
      <c r="L191" s="3">
        <f>E191+F191+G191+H191</f>
        <v>130</v>
      </c>
      <c r="M191" s="3">
        <f>E191+F191</f>
        <v>13</v>
      </c>
    </row>
    <row r="192" spans="1:13" ht="12">
      <c r="A192">
        <v>14</v>
      </c>
      <c r="B192">
        <v>10</v>
      </c>
      <c r="C192">
        <v>17</v>
      </c>
      <c r="D192">
        <v>1</v>
      </c>
      <c r="E192">
        <v>1</v>
      </c>
      <c r="F192">
        <v>0</v>
      </c>
      <c r="G192">
        <v>0</v>
      </c>
      <c r="H192" s="3">
        <f>C192-D192-F192</f>
        <v>16</v>
      </c>
      <c r="I192" s="1">
        <f>(E192+H192)/(E192+F192+G192+H192)</f>
        <v>1</v>
      </c>
      <c r="J192" s="1">
        <f>E192/(E192+G192)</f>
        <v>1</v>
      </c>
      <c r="K192" s="1">
        <f>E192/(E192+F192)</f>
        <v>1</v>
      </c>
      <c r="L192" s="3">
        <f>E192+F192+G192+H192</f>
        <v>17</v>
      </c>
      <c r="M192" s="3">
        <f>E192+F192</f>
        <v>1</v>
      </c>
    </row>
    <row r="193" spans="1:13" ht="12">
      <c r="A193">
        <v>14</v>
      </c>
      <c r="B193">
        <v>11</v>
      </c>
      <c r="C193">
        <v>39</v>
      </c>
      <c r="D193">
        <v>2</v>
      </c>
      <c r="E193">
        <v>2</v>
      </c>
      <c r="F193">
        <v>0</v>
      </c>
      <c r="G193">
        <v>0</v>
      </c>
      <c r="H193" s="3">
        <f>C193-D193-F193</f>
        <v>37</v>
      </c>
      <c r="I193" s="1">
        <f>(E193+H193)/(E193+F193+G193+H193)</f>
        <v>1</v>
      </c>
      <c r="J193" s="1">
        <f>E193/(E193+G193)</f>
        <v>1</v>
      </c>
      <c r="K193" s="1">
        <f>E193/(E193+F193)</f>
        <v>1</v>
      </c>
      <c r="L193" s="3">
        <f>E193+F193+G193+H193</f>
        <v>39</v>
      </c>
      <c r="M193" s="3">
        <f>E193+F193</f>
        <v>2</v>
      </c>
    </row>
    <row r="194" spans="1:13" ht="12">
      <c r="A194">
        <v>14</v>
      </c>
      <c r="B194">
        <v>12</v>
      </c>
      <c r="C194">
        <v>79</v>
      </c>
      <c r="D194">
        <v>11</v>
      </c>
      <c r="E194">
        <v>11</v>
      </c>
      <c r="F194">
        <v>0</v>
      </c>
      <c r="G194">
        <v>0</v>
      </c>
      <c r="H194" s="3">
        <f>C194-D194-F194</f>
        <v>68</v>
      </c>
      <c r="I194" s="1">
        <f>(E194+H194)/(E194+F194+G194+H194)</f>
        <v>1</v>
      </c>
      <c r="J194" s="1">
        <f>E194/(E194+G194)</f>
        <v>1</v>
      </c>
      <c r="K194" s="1">
        <f>E194/(E194+F194)</f>
        <v>1</v>
      </c>
      <c r="L194" s="3">
        <f>E194+F194+G194+H194</f>
        <v>79</v>
      </c>
      <c r="M194" s="3">
        <f>E194+F194</f>
        <v>11</v>
      </c>
    </row>
    <row r="195" spans="1:13" ht="12">
      <c r="A195">
        <v>14</v>
      </c>
      <c r="B195">
        <v>13</v>
      </c>
      <c r="C195">
        <v>10</v>
      </c>
      <c r="D195">
        <v>1</v>
      </c>
      <c r="E195">
        <v>1</v>
      </c>
      <c r="F195">
        <v>0</v>
      </c>
      <c r="G195">
        <v>0</v>
      </c>
      <c r="H195" s="3">
        <f>C195-D195-F195</f>
        <v>9</v>
      </c>
      <c r="I195" s="1">
        <f>(E195+H195)/(E195+F195+G195+H195)</f>
        <v>1</v>
      </c>
      <c r="J195" s="1">
        <f>E195/(E195+G195)</f>
        <v>1</v>
      </c>
      <c r="K195" s="1">
        <f>E195/(E195+F195)</f>
        <v>1</v>
      </c>
      <c r="L195" s="3">
        <f>E195+F195+G195+H195</f>
        <v>10</v>
      </c>
      <c r="M195" s="3">
        <f>E195+F195</f>
        <v>1</v>
      </c>
    </row>
    <row r="196" spans="1:13" ht="12">
      <c r="A196">
        <v>14</v>
      </c>
      <c r="B196">
        <v>14</v>
      </c>
      <c r="C196">
        <v>17</v>
      </c>
      <c r="D196">
        <v>1</v>
      </c>
      <c r="E196">
        <v>1</v>
      </c>
      <c r="F196">
        <v>0</v>
      </c>
      <c r="G196">
        <v>0</v>
      </c>
      <c r="H196" s="3">
        <f>C196-D196-F196</f>
        <v>16</v>
      </c>
      <c r="I196" s="1">
        <f>(E196+H196)/(E196+F196+G196+H196)</f>
        <v>1</v>
      </c>
      <c r="J196" s="1">
        <f>E196/(E196+G196)</f>
        <v>1</v>
      </c>
      <c r="K196" s="1">
        <f>E196/(E196+F196)</f>
        <v>1</v>
      </c>
      <c r="L196" s="3">
        <f>E196+F196+G196+H196</f>
        <v>17</v>
      </c>
      <c r="M196" s="3">
        <f>E196+F196</f>
        <v>1</v>
      </c>
    </row>
    <row r="197" spans="1:13" ht="12">
      <c r="A197">
        <v>14</v>
      </c>
      <c r="B197">
        <v>15</v>
      </c>
      <c r="C197">
        <v>10</v>
      </c>
      <c r="D197">
        <v>4</v>
      </c>
      <c r="E197">
        <v>4</v>
      </c>
      <c r="F197">
        <v>0</v>
      </c>
      <c r="G197">
        <v>0</v>
      </c>
      <c r="H197" s="3">
        <f>C197-D197-F197</f>
        <v>6</v>
      </c>
      <c r="I197" s="1">
        <f>(E197+H197)/(E197+F197+G197+H197)</f>
        <v>1</v>
      </c>
      <c r="J197" s="1">
        <f>E197/(E197+G197)</f>
        <v>1</v>
      </c>
      <c r="K197" s="1">
        <f>E197/(E197+F197)</f>
        <v>1</v>
      </c>
      <c r="L197" s="3">
        <f>E197+F197+G197+H197</f>
        <v>10</v>
      </c>
      <c r="M197" s="3">
        <f>E197+F197</f>
        <v>4</v>
      </c>
    </row>
    <row r="198" spans="1:13" ht="12">
      <c r="A198">
        <v>14</v>
      </c>
      <c r="B198">
        <v>16</v>
      </c>
      <c r="C198">
        <v>73</v>
      </c>
      <c r="D198">
        <v>8</v>
      </c>
      <c r="E198">
        <v>8</v>
      </c>
      <c r="F198">
        <v>0</v>
      </c>
      <c r="G198">
        <v>0</v>
      </c>
      <c r="H198" s="3">
        <f>C198-D198-F198</f>
        <v>65</v>
      </c>
      <c r="I198" s="1">
        <f>(E198+H198)/(E198+F198+G198+H198)</f>
        <v>1</v>
      </c>
      <c r="J198" s="1">
        <f>E198/(E198+G198)</f>
        <v>1</v>
      </c>
      <c r="K198" s="1">
        <f>E198/(E198+F198)</f>
        <v>1</v>
      </c>
      <c r="L198" s="3">
        <f>E198+F198+G198+H198</f>
        <v>73</v>
      </c>
      <c r="M198" s="3">
        <f>E198+F198</f>
        <v>8</v>
      </c>
    </row>
    <row r="199" spans="1:13" ht="12">
      <c r="A199">
        <v>14</v>
      </c>
      <c r="B199">
        <v>17</v>
      </c>
      <c r="C199">
        <v>3</v>
      </c>
      <c r="D199">
        <v>1</v>
      </c>
      <c r="E199">
        <v>1</v>
      </c>
      <c r="F199">
        <v>0</v>
      </c>
      <c r="G199">
        <v>0</v>
      </c>
      <c r="H199" s="3">
        <f>C199-D199-F199</f>
        <v>2</v>
      </c>
      <c r="I199" s="1">
        <f>(E199+H199)/(E199+F199+G199+H199)</f>
        <v>1</v>
      </c>
      <c r="J199" s="1">
        <f>E199/(E199+G199)</f>
        <v>1</v>
      </c>
      <c r="K199" s="1">
        <f>E199/(E199+F199)</f>
        <v>1</v>
      </c>
      <c r="L199" s="3">
        <f>E199+F199+G199+H199</f>
        <v>3</v>
      </c>
      <c r="M199" s="3">
        <f>E199+F199</f>
        <v>1</v>
      </c>
    </row>
    <row r="200" spans="1:13" ht="12">
      <c r="A200">
        <v>14</v>
      </c>
      <c r="B200">
        <v>18</v>
      </c>
      <c r="C200">
        <v>95</v>
      </c>
      <c r="D200">
        <v>5</v>
      </c>
      <c r="E200">
        <v>5</v>
      </c>
      <c r="F200">
        <v>0</v>
      </c>
      <c r="G200">
        <v>0</v>
      </c>
      <c r="H200" s="3">
        <f>C200-D200-F200</f>
        <v>90</v>
      </c>
      <c r="I200" s="1">
        <f>(E200+H200)/(E200+F200+G200+H200)</f>
        <v>1</v>
      </c>
      <c r="J200" s="1">
        <f>E200/(E200+G200)</f>
        <v>1</v>
      </c>
      <c r="K200" s="1">
        <f>E200/(E200+F200)</f>
        <v>1</v>
      </c>
      <c r="L200" s="3">
        <f>E200+F200+G200+H200</f>
        <v>95</v>
      </c>
      <c r="M200" s="3">
        <f>E200+F200</f>
        <v>5</v>
      </c>
    </row>
    <row r="201" spans="1:13" ht="12">
      <c r="A201">
        <v>14</v>
      </c>
      <c r="B201">
        <v>20</v>
      </c>
      <c r="C201">
        <v>96</v>
      </c>
      <c r="D201">
        <v>5</v>
      </c>
      <c r="E201">
        <v>5</v>
      </c>
      <c r="F201">
        <v>0</v>
      </c>
      <c r="G201">
        <v>0</v>
      </c>
      <c r="H201" s="3">
        <f>C201-D201-F201</f>
        <v>91</v>
      </c>
      <c r="I201" s="1">
        <f>(E201+H201)/(E201+F201+G201+H201)</f>
        <v>1</v>
      </c>
      <c r="J201" s="1">
        <f>E201/(E201+G201)</f>
        <v>1</v>
      </c>
      <c r="K201" s="1">
        <f>E201/(E201+F201)</f>
        <v>1</v>
      </c>
      <c r="L201" s="3">
        <f>E201+F201+G201+H201</f>
        <v>96</v>
      </c>
      <c r="M201" s="3">
        <f>E201+F201</f>
        <v>5</v>
      </c>
    </row>
    <row r="202" spans="1:13" ht="12">
      <c r="A202">
        <v>14</v>
      </c>
      <c r="B202">
        <v>23</v>
      </c>
      <c r="C202">
        <v>111</v>
      </c>
      <c r="D202">
        <v>2</v>
      </c>
      <c r="E202">
        <v>2</v>
      </c>
      <c r="F202">
        <v>0</v>
      </c>
      <c r="G202">
        <v>0</v>
      </c>
      <c r="H202" s="3">
        <f>C202-D202-F202</f>
        <v>109</v>
      </c>
      <c r="I202" s="1">
        <f>(E202+H202)/(E202+F202+G202+H202)</f>
        <v>1</v>
      </c>
      <c r="J202" s="1">
        <f>E202/(E202+G202)</f>
        <v>1</v>
      </c>
      <c r="K202" s="1">
        <f>E202/(E202+F202)</f>
        <v>1</v>
      </c>
      <c r="L202" s="3">
        <f>E202+F202+G202+H202</f>
        <v>111</v>
      </c>
      <c r="M202" s="3">
        <f>E202+F202</f>
        <v>2</v>
      </c>
    </row>
    <row r="203" spans="1:13" ht="12">
      <c r="A203">
        <v>14</v>
      </c>
      <c r="B203">
        <v>24</v>
      </c>
      <c r="C203">
        <v>91</v>
      </c>
      <c r="D203">
        <v>23</v>
      </c>
      <c r="E203">
        <v>23</v>
      </c>
      <c r="F203">
        <v>0</v>
      </c>
      <c r="G203">
        <v>0</v>
      </c>
      <c r="H203" s="3">
        <f>C203-D203-F203</f>
        <v>68</v>
      </c>
      <c r="I203" s="1">
        <f>(E203+H203)/(E203+F203+G203+H203)</f>
        <v>1</v>
      </c>
      <c r="J203" s="1">
        <f>E203/(E203+G203)</f>
        <v>1</v>
      </c>
      <c r="K203" s="1">
        <f>E203/(E203+F203)</f>
        <v>1</v>
      </c>
      <c r="L203" s="3">
        <f>E203+F203+G203+H203</f>
        <v>91</v>
      </c>
      <c r="M203" s="3">
        <f>E203+F203</f>
        <v>23</v>
      </c>
    </row>
    <row r="204" spans="1:13" ht="12">
      <c r="A204">
        <v>14</v>
      </c>
      <c r="B204">
        <v>25</v>
      </c>
      <c r="C204">
        <v>83</v>
      </c>
      <c r="D204" t="s">
        <v>18</v>
      </c>
      <c r="E204" t="s">
        <v>18</v>
      </c>
      <c r="F204" t="s">
        <v>18</v>
      </c>
      <c r="G204" t="s">
        <v>18</v>
      </c>
      <c r="H204" s="3">
        <f>C204-D204-F204</f>
        <v>83</v>
      </c>
      <c r="I204" s="1">
        <f>(E204+H204)/(E204+F204+G204+H204)</f>
        <v>1</v>
      </c>
      <c r="L204" s="3">
        <f>E204+F204+G204+H204</f>
        <v>83</v>
      </c>
      <c r="M204" s="3">
        <f>E204+F204</f>
        <v>0</v>
      </c>
    </row>
    <row r="205" spans="1:13" ht="12">
      <c r="A205">
        <v>14</v>
      </c>
      <c r="B205">
        <v>26</v>
      </c>
      <c r="C205">
        <v>84</v>
      </c>
      <c r="D205">
        <v>10</v>
      </c>
      <c r="E205">
        <v>10</v>
      </c>
      <c r="F205">
        <v>0</v>
      </c>
      <c r="G205">
        <v>0</v>
      </c>
      <c r="H205" s="3">
        <f>C205-D205-F205</f>
        <v>74</v>
      </c>
      <c r="I205" s="1">
        <f>(E205+H205)/(E205+F205+G205+H205)</f>
        <v>1</v>
      </c>
      <c r="J205" s="1">
        <f>E205/(E205+G205)</f>
        <v>1</v>
      </c>
      <c r="K205" s="1">
        <f>E205/(E205+F205)</f>
        <v>1</v>
      </c>
      <c r="L205" s="3">
        <f>E205+F205+G205+H205</f>
        <v>84</v>
      </c>
      <c r="M205" s="3">
        <f>E205+F205</f>
        <v>10</v>
      </c>
    </row>
    <row r="206" spans="1:13" ht="12">
      <c r="A206">
        <v>14</v>
      </c>
      <c r="B206">
        <v>27</v>
      </c>
      <c r="C206">
        <v>112</v>
      </c>
      <c r="D206">
        <v>8</v>
      </c>
      <c r="E206">
        <v>8</v>
      </c>
      <c r="F206">
        <v>0</v>
      </c>
      <c r="G206">
        <v>0</v>
      </c>
      <c r="H206" s="3">
        <f>C206-D206-F206</f>
        <v>104</v>
      </c>
      <c r="I206" s="1">
        <f>(E206+H206)/(E206+F206+G206+H206)</f>
        <v>1</v>
      </c>
      <c r="J206" s="1">
        <f>E206/(E206+G206)</f>
        <v>1</v>
      </c>
      <c r="K206" s="1">
        <f>E206/(E206+F206)</f>
        <v>1</v>
      </c>
      <c r="L206" s="3">
        <f>E206+F206+G206+H206</f>
        <v>112</v>
      </c>
      <c r="M206" s="3">
        <f>E206+F206</f>
        <v>8</v>
      </c>
    </row>
    <row r="207" spans="1:13" ht="12">
      <c r="A207">
        <v>14</v>
      </c>
      <c r="B207">
        <v>28</v>
      </c>
      <c r="C207">
        <v>110</v>
      </c>
      <c r="D207">
        <v>8</v>
      </c>
      <c r="E207">
        <v>8</v>
      </c>
      <c r="F207">
        <v>0</v>
      </c>
      <c r="G207">
        <v>0</v>
      </c>
      <c r="H207" s="3">
        <f>C207-D207-F207</f>
        <v>102</v>
      </c>
      <c r="I207" s="1">
        <f>(E207+H207)/(E207+F207+G207+H207)</f>
        <v>1</v>
      </c>
      <c r="J207" s="1">
        <f>E207/(E207+G207)</f>
        <v>1</v>
      </c>
      <c r="K207" s="1">
        <f>E207/(E207+F207)</f>
        <v>1</v>
      </c>
      <c r="L207" s="3">
        <f>E207+F207+G207+H207</f>
        <v>110</v>
      </c>
      <c r="M207" s="3">
        <f>E207+F207</f>
        <v>8</v>
      </c>
    </row>
    <row r="208" spans="1:13" ht="12">
      <c r="A208">
        <v>14</v>
      </c>
      <c r="B208">
        <v>29</v>
      </c>
      <c r="C208">
        <v>74</v>
      </c>
      <c r="D208">
        <v>6</v>
      </c>
      <c r="E208">
        <v>5</v>
      </c>
      <c r="F208">
        <v>1</v>
      </c>
      <c r="G208">
        <v>1</v>
      </c>
      <c r="H208" s="3">
        <f>C208-D208-F208</f>
        <v>67</v>
      </c>
      <c r="I208" s="1">
        <f>(E208+H208)/(E208+F208+G208+H208)</f>
        <v>0.972972972972973</v>
      </c>
      <c r="J208" s="1">
        <f>E208/(E208+G208)</f>
        <v>0.8333333333333334</v>
      </c>
      <c r="K208" s="1">
        <f>E208/(E208+F208)</f>
        <v>0.8333333333333334</v>
      </c>
      <c r="L208" s="3">
        <f>E208+F208+G208+H208</f>
        <v>74</v>
      </c>
      <c r="M208" s="3">
        <f>E208+F208</f>
        <v>6</v>
      </c>
    </row>
    <row r="209" spans="1:13" ht="12">
      <c r="A209">
        <v>14</v>
      </c>
      <c r="B209">
        <v>30</v>
      </c>
      <c r="C209">
        <v>76</v>
      </c>
      <c r="D209">
        <v>5</v>
      </c>
      <c r="E209">
        <v>5</v>
      </c>
      <c r="F209">
        <v>0</v>
      </c>
      <c r="G209">
        <v>0</v>
      </c>
      <c r="H209" s="3">
        <f>C209-D209-F209</f>
        <v>71</v>
      </c>
      <c r="I209" s="1">
        <f>(E209+H209)/(E209+F209+G209+H209)</f>
        <v>1</v>
      </c>
      <c r="J209" s="1">
        <f>E209/(E209+G209)</f>
        <v>1</v>
      </c>
      <c r="K209" s="1">
        <f>E209/(E209+F209)</f>
        <v>1</v>
      </c>
      <c r="L209" s="3">
        <f>E209+F209+G209+H209</f>
        <v>76</v>
      </c>
      <c r="M209" s="3">
        <f>E209+F209</f>
        <v>5</v>
      </c>
    </row>
    <row r="210" spans="1:13" ht="12">
      <c r="A210">
        <v>14</v>
      </c>
      <c r="B210">
        <v>31</v>
      </c>
      <c r="C210">
        <v>19</v>
      </c>
      <c r="D210">
        <v>1</v>
      </c>
      <c r="E210">
        <v>1</v>
      </c>
      <c r="F210">
        <v>0</v>
      </c>
      <c r="G210">
        <v>0</v>
      </c>
      <c r="H210" s="3">
        <f>C210-D210-F210</f>
        <v>18</v>
      </c>
      <c r="I210" s="1">
        <f>(E210+H210)/(E210+F210+G210+H210)</f>
        <v>1</v>
      </c>
      <c r="J210" s="1">
        <f>E210/(E210+G210)</f>
        <v>1</v>
      </c>
      <c r="K210" s="1">
        <f>E210/(E210+F210)</f>
        <v>1</v>
      </c>
      <c r="L210" s="3">
        <f>E210+F210+G210+H210</f>
        <v>19</v>
      </c>
      <c r="M210" s="3">
        <f>E210+F210</f>
        <v>1</v>
      </c>
    </row>
    <row r="211" spans="1:13" ht="12">
      <c r="A211">
        <v>14</v>
      </c>
      <c r="B211">
        <v>32</v>
      </c>
      <c r="C211">
        <v>138</v>
      </c>
      <c r="D211">
        <v>9</v>
      </c>
      <c r="E211">
        <v>9</v>
      </c>
      <c r="F211">
        <v>0</v>
      </c>
      <c r="G211">
        <v>0</v>
      </c>
      <c r="H211" s="3">
        <f>C211-D211-F211</f>
        <v>129</v>
      </c>
      <c r="I211" s="1">
        <f>(E211+H211)/(E211+F211+G211+H211)</f>
        <v>1</v>
      </c>
      <c r="J211" s="1">
        <f>E211/(E211+G211)</f>
        <v>1</v>
      </c>
      <c r="K211" s="1">
        <f>E211/(E211+F211)</f>
        <v>1</v>
      </c>
      <c r="L211" s="3">
        <f>E211+F211+G211+H211</f>
        <v>138</v>
      </c>
      <c r="M211" s="3">
        <f>E211+F211</f>
        <v>9</v>
      </c>
    </row>
    <row r="212" spans="1:13" ht="12">
      <c r="A212">
        <v>14</v>
      </c>
      <c r="B212">
        <v>33</v>
      </c>
      <c r="C212">
        <v>1</v>
      </c>
      <c r="D212">
        <v>1</v>
      </c>
      <c r="E212">
        <v>1</v>
      </c>
      <c r="F212">
        <v>0</v>
      </c>
      <c r="G212">
        <v>0</v>
      </c>
      <c r="H212" s="3">
        <f>C212-D212-F212</f>
        <v>0</v>
      </c>
      <c r="I212" s="1">
        <f>(E212+H212)/(E212+F212+G212+H212)</f>
        <v>1</v>
      </c>
      <c r="J212" s="1">
        <f>E212/(E212+G212)</f>
        <v>1</v>
      </c>
      <c r="K212" s="1">
        <f>E212/(E212+F212)</f>
        <v>1</v>
      </c>
      <c r="L212" s="3">
        <f>E212+F212+G212+H212</f>
        <v>1</v>
      </c>
      <c r="M212" s="3">
        <f>E212+F212</f>
        <v>1</v>
      </c>
    </row>
    <row r="213" spans="1:13" ht="12">
      <c r="A213">
        <v>14</v>
      </c>
      <c r="B213">
        <v>34</v>
      </c>
      <c r="C213">
        <v>3</v>
      </c>
      <c r="D213">
        <v>1</v>
      </c>
      <c r="E213">
        <v>1</v>
      </c>
      <c r="F213">
        <v>0</v>
      </c>
      <c r="G213">
        <v>0</v>
      </c>
      <c r="H213" s="3">
        <f>C213-D213-F213</f>
        <v>2</v>
      </c>
      <c r="I213" s="1">
        <f>(E213+H213)/(E213+F213+G213+H213)</f>
        <v>1</v>
      </c>
      <c r="J213" s="1">
        <f>E213/(E213+G213)</f>
        <v>1</v>
      </c>
      <c r="K213" s="1">
        <f>E213/(E213+F213)</f>
        <v>1</v>
      </c>
      <c r="L213" s="3">
        <f>E213+F213+G213+H213</f>
        <v>3</v>
      </c>
      <c r="M213" s="3">
        <f>E213+F213</f>
        <v>1</v>
      </c>
    </row>
    <row r="214" spans="1:13" ht="12">
      <c r="A214">
        <v>14</v>
      </c>
      <c r="B214">
        <v>37</v>
      </c>
      <c r="C214">
        <v>128</v>
      </c>
      <c r="D214">
        <v>4</v>
      </c>
      <c r="E214">
        <v>4</v>
      </c>
      <c r="F214">
        <v>0</v>
      </c>
      <c r="G214">
        <v>0</v>
      </c>
      <c r="H214" s="3">
        <f>C214-D214-F214</f>
        <v>124</v>
      </c>
      <c r="I214" s="1">
        <f>(E214+H214)/(E214+F214+G214+H214)</f>
        <v>1</v>
      </c>
      <c r="J214" s="1">
        <f>E214/(E214+G214)</f>
        <v>1</v>
      </c>
      <c r="K214" s="1">
        <f>E214/(E214+F214)</f>
        <v>1</v>
      </c>
      <c r="L214" s="3">
        <f>E214+F214+G214+H214</f>
        <v>128</v>
      </c>
      <c r="M214" s="3">
        <f>E214+F214</f>
        <v>4</v>
      </c>
    </row>
    <row r="215" spans="1:13" ht="12">
      <c r="A215">
        <v>14</v>
      </c>
      <c r="B215">
        <v>38</v>
      </c>
      <c r="C215">
        <v>42</v>
      </c>
      <c r="D215">
        <v>10</v>
      </c>
      <c r="E215">
        <v>9</v>
      </c>
      <c r="F215">
        <v>1</v>
      </c>
      <c r="G215">
        <v>1</v>
      </c>
      <c r="H215" s="3">
        <f>C215-D215-F215</f>
        <v>31</v>
      </c>
      <c r="I215" s="1">
        <f>(E215+H215)/(E215+F215+G215+H215)</f>
        <v>0.9523809523809523</v>
      </c>
      <c r="J215" s="1">
        <f>E215/(E215+G215)</f>
        <v>0.9</v>
      </c>
      <c r="K215" s="1">
        <f>E215/(E215+F215)</f>
        <v>0.9</v>
      </c>
      <c r="L215" s="3">
        <f>E215+F215+G215+H215</f>
        <v>42</v>
      </c>
      <c r="M215" s="3">
        <f>E215+F215</f>
        <v>10</v>
      </c>
    </row>
    <row r="216" spans="1:11" ht="12">
      <c r="A216" s="4" t="s">
        <v>20</v>
      </c>
      <c r="B216" s="4"/>
      <c r="C216" s="4"/>
      <c r="D216" s="4"/>
      <c r="E216" s="4"/>
      <c r="F216" s="4"/>
      <c r="G216" s="4"/>
      <c r="H216" s="4"/>
      <c r="I216" s="5">
        <f>SUM(I184:I215)/(213-181)</f>
        <v>0.9806000024750025</v>
      </c>
      <c r="J216" s="5">
        <f>SUM(J184:J215)/31</f>
        <v>0.9516956162117451</v>
      </c>
      <c r="K216" s="5">
        <f>SUM(K184:K215)/31</f>
        <v>0.9516956162117451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2008-04-08T14:24:02Z</dcterms:created>
  <dcterms:modified xsi:type="dcterms:W3CDTF">1601-01-01T22:00:00Z</dcterms:modified>
  <cp:category/>
  <cp:version/>
  <cp:contentType/>
  <cp:contentStatus/>
  <cp:revision>1</cp:revision>
</cp:coreProperties>
</file>